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02 اردیبهشت\"/>
    </mc:Choice>
  </mc:AlternateContent>
  <xr:revisionPtr revIDLastSave="0" documentId="13_ncr:1_{5178D205-B58E-40AA-8359-4C61660D80B2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درآمد!$A$1:$K$13</definedName>
    <definedName name="_xlnm.Print_Area" localSheetId="5">'درآمد سپرده بانکی'!$A$1:$K$11</definedName>
    <definedName name="_xlnm.Print_Area" localSheetId="4">'درآمد سرمایه گذاری در سهام'!$A$1:$X$11</definedName>
    <definedName name="_xlnm.Print_Area" localSheetId="9">'درآمد ناشی از تغییر قیمت اوراق'!$A$1:$S$9</definedName>
    <definedName name="_xlnm.Print_Area" localSheetId="8">'درآمد ناشی از فروش'!$A$1:$S$9</definedName>
    <definedName name="_xlnm.Print_Area" localSheetId="6">'سایر درآمدها'!$A$1:$G$11</definedName>
    <definedName name="_xlnm.Print_Area" localSheetId="2">سپرده!$A$1:$M$12</definedName>
    <definedName name="_xlnm.Print_Area" localSheetId="1">سهام!$A$1:$AA$11</definedName>
    <definedName name="_xlnm.Print_Area" localSheetId="7">'سود سپرده بانکی'!$A$1:$N$11</definedName>
    <definedName name="_xlnm.Print_Area" localSheetId="0">'صورت وضعیت'!$A$1:$B$25</definedName>
  </definedNames>
  <calcPr calcId="191029"/>
</workbook>
</file>

<file path=xl/calcChain.xml><?xml version="1.0" encoding="utf-8"?>
<calcChain xmlns="http://schemas.openxmlformats.org/spreadsheetml/2006/main">
  <c r="J13" i="8" l="1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</calcChain>
</file>

<file path=xl/sharedStrings.xml><?xml version="1.0" encoding="utf-8"?>
<sst xmlns="http://schemas.openxmlformats.org/spreadsheetml/2006/main" count="174" uniqueCount="74">
  <si>
    <t>صندوق سرمایه گذاری اختصاصی بازارگردانی امین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</si>
  <si>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</si>
  <si>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</si>
  <si>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</si>
  <si>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</si>
  <si>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</si>
  <si>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</si>
  <si>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</si>
  <si>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</si>
  <si>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</si>
  <si>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</si>
  <si>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</si>
  <si>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</si>
  <si>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</si>
  <si>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</si>
  <si>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</si>
  <si>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</si>
  <si>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</si>
  <si>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</si>
  <si>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امین</t>
  </si>
  <si>
    <t>ح . تامین سرمایه امین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</si>
  <si>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</si>
  <si>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</si>
  <si>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</si>
  <si>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</si>
  <si>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</si>
  <si>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</si>
  <si>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</si>
  <si>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دی میدان ونک</t>
  </si>
  <si>
    <t>سپرده کوتاه مدت بانک ملت مهستان</t>
  </si>
  <si>
    <t>سپرده کوتاه مدت بانک خاورمیانه آفتاب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</si>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</sst>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10" fontId="5" fillId="0" borderId="2" xfId="0" applyNumberFormat="1" applyFont="1" applyFill="1" applyBorder="1" applyAlignment="1">
      <alignment horizontal="right" vertical="top"/>
    </xf>
    <xf numFmtId="10" fontId="5" fillId="0" borderId="0" xfId="0" applyNumberFormat="1" applyFont="1" applyFill="1" applyAlignment="1">
      <alignment horizontal="right" vertical="top"/>
    </xf>
    <xf numFmtId="10" fontId="5" fillId="0" borderId="4" xfId="0" applyNumberFormat="1" applyFont="1" applyFill="1" applyBorder="1" applyAlignment="1">
      <alignment horizontal="right" vertical="top"/>
    </xf>
    <xf numFmtId="9" fontId="5" fillId="0" borderId="2" xfId="2" applyFont="1" applyBorder="1" applyAlignment="1">
      <alignment horizontal="right" vertical="top"/>
    </xf>
    <xf numFmtId="9" fontId="5" fillId="0" borderId="0" xfId="2" applyFont="1" applyBorder="1" applyAlignment="1">
      <alignment horizontal="right" vertical="top"/>
    </xf>
    <xf numFmtId="9" fontId="5" fillId="0" borderId="5" xfId="2" applyFont="1" applyFill="1" applyBorder="1" applyAlignment="1">
      <alignment horizontal="right" vertical="top"/>
    </xf>
    <xf numFmtId="164" fontId="5" fillId="0" borderId="2" xfId="2" applyNumberFormat="1" applyFont="1" applyBorder="1" applyAlignment="1">
      <alignment horizontal="right" vertical="top"/>
    </xf>
    <xf numFmtId="164" fontId="5" fillId="0" borderId="0" xfId="2" applyNumberFormat="1" applyFont="1" applyBorder="1" applyAlignment="1">
      <alignment horizontal="right" vertical="top"/>
    </xf>
    <xf numFmtId="9" fontId="5" fillId="0" borderId="5" xfId="2" applyNumberFormat="1" applyFont="1" applyFill="1" applyBorder="1" applyAlignment="1">
      <alignment horizontal="right" vertical="top"/>
    </xf>
    <xf numFmtId="43" fontId="0" fillId="0" borderId="0" xfId="1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190499</xdr:colOff>
      <xdr:row>43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517815-C32D-35F8-74AB-6EA48B8A6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759501" y="0"/>
          <a:ext cx="806449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D14" sqref="D1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1" t="s">
        <v>0</v>
      </c>
      <c r="B1" s="31"/>
      <c r="C1" s="31"/>
    </row>
    <row r="2" spans="1:3" ht="21.75" customHeight="1" x14ac:dyDescent="0.2">
      <c r="A2" s="31" t="s">
        <v>1</v>
      </c>
      <c r="B2" s="31"/>
      <c r="C2" s="31"/>
    </row>
    <row r="3" spans="1:3" ht="21.75" customHeight="1" x14ac:dyDescent="0.2">
      <c r="A3" s="31" t="s">
        <v>2</v>
      </c>
      <c r="B3" s="31"/>
      <c r="C3" s="31"/>
    </row>
    <row r="4" spans="1:3" ht="7.35" customHeight="1" x14ac:dyDescent="0.2"/>
    <row r="5" spans="1:3" ht="123.6" customHeight="1" x14ac:dyDescent="0.2">
      <c r="B5" s="32"/>
    </row>
    <row r="6" spans="1:3" ht="123.6" customHeight="1" x14ac:dyDescent="0.2">
      <c r="B6" s="3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"/>
  <sheetViews>
    <sheetView rightToLeft="1" tabSelected="1" view="pageBreakPreview" zoomScale="110" zoomScaleNormal="100" zoomScaleSheetLayoutView="110" workbookViewId="0">
      <selection activeCell="W3" sqref="W3"/>
    </sheetView>
  </sheetViews>
  <sheetFormatPr defaultRowHeight="12.75" x14ac:dyDescent="0.2"/>
  <cols>
    <col min="1" max="1" width="40.28515625" customWidth="1"/>
    <col min="2" max="2" width="1.28515625" customWidth="1"/>
    <col min="3" max="3" width="13.570312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15.5703125" customWidth="1"/>
    <col min="10" max="10" width="1.28515625" customWidth="1"/>
    <col min="11" max="11" width="13.57031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1.75" customHeight="1" x14ac:dyDescent="0.2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4.45" customHeight="1" x14ac:dyDescent="0.2"/>
    <row r="5" spans="1:18" ht="14.45" customHeight="1" x14ac:dyDescent="0.2">
      <c r="A5" s="40" t="s">
        <v>72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36" t="s">
        <v>34</v>
      </c>
      <c r="C6" s="36" t="s">
        <v>50</v>
      </c>
      <c r="D6" s="36"/>
      <c r="E6" s="36"/>
      <c r="F6" s="36"/>
      <c r="G6" s="36"/>
      <c r="H6" s="36"/>
      <c r="I6" s="36"/>
      <c r="K6" s="36" t="s">
        <v>51</v>
      </c>
      <c r="L6" s="36"/>
      <c r="M6" s="36"/>
      <c r="N6" s="36"/>
      <c r="O6" s="36"/>
      <c r="P6" s="36"/>
      <c r="Q6" s="36"/>
      <c r="R6" s="36"/>
    </row>
    <row r="7" spans="1:18" ht="43.5" customHeight="1" x14ac:dyDescent="0.2">
      <c r="A7" s="36"/>
      <c r="C7" s="17" t="s">
        <v>13</v>
      </c>
      <c r="D7" s="3"/>
      <c r="E7" s="17" t="s">
        <v>15</v>
      </c>
      <c r="F7" s="3"/>
      <c r="G7" s="17" t="s">
        <v>70</v>
      </c>
      <c r="H7" s="3"/>
      <c r="I7" s="17" t="s">
        <v>73</v>
      </c>
      <c r="K7" s="17" t="s">
        <v>13</v>
      </c>
      <c r="L7" s="3"/>
      <c r="M7" s="17" t="s">
        <v>15</v>
      </c>
      <c r="N7" s="3"/>
      <c r="O7" s="17" t="s">
        <v>70</v>
      </c>
      <c r="P7" s="3"/>
      <c r="Q7" s="45" t="s">
        <v>73</v>
      </c>
      <c r="R7" s="45"/>
    </row>
    <row r="8" spans="1:18" ht="27.75" customHeight="1" x14ac:dyDescent="0.2">
      <c r="A8" s="18" t="s">
        <v>19</v>
      </c>
      <c r="C8" s="6">
        <v>1176456234</v>
      </c>
      <c r="E8" s="19">
        <v>2094851710781</v>
      </c>
      <c r="G8" s="19">
        <v>2483974287390</v>
      </c>
      <c r="I8" s="19">
        <v>-389122576608</v>
      </c>
      <c r="K8" s="6">
        <v>1176456234</v>
      </c>
      <c r="M8" s="19">
        <v>2094851710781</v>
      </c>
      <c r="O8" s="19">
        <v>2483974287390</v>
      </c>
      <c r="Q8" s="43">
        <v>-389122576608</v>
      </c>
      <c r="R8" s="43"/>
    </row>
    <row r="9" spans="1:18" ht="21.75" customHeight="1" x14ac:dyDescent="0.2">
      <c r="A9" s="12" t="s">
        <v>21</v>
      </c>
      <c r="C9" s="20"/>
      <c r="E9" s="13">
        <v>2094851710781</v>
      </c>
      <c r="G9" s="13">
        <v>2483974287390</v>
      </c>
      <c r="I9" s="13">
        <v>-389122576608</v>
      </c>
      <c r="K9" s="20"/>
      <c r="M9" s="13">
        <v>2094851710781</v>
      </c>
      <c r="O9" s="13">
        <v>2483974287390</v>
      </c>
      <c r="Q9" s="44">
        <v>-389122576608</v>
      </c>
      <c r="R9" s="44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rightToLeft="1" view="pageBreakPreview" zoomScale="110" zoomScaleNormal="100" zoomScaleSheetLayoutView="110" workbookViewId="0">
      <selection activeCell="T16" sqref="T16:T22"/>
    </sheetView>
  </sheetViews>
  <sheetFormatPr defaultRowHeight="12.75" x14ac:dyDescent="0.2"/>
  <cols>
    <col min="1" max="2" width="2.5703125" customWidth="1"/>
    <col min="3" max="3" width="23.5703125" customWidth="1"/>
    <col min="4" max="4" width="13.8554687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4.285156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5.5703125" customWidth="1"/>
    <col min="19" max="19" width="1.28515625" customWidth="1"/>
    <col min="20" max="20" width="20.7109375" bestFit="1" customWidth="1"/>
    <col min="21" max="21" width="1.28515625" customWidth="1"/>
    <col min="22" max="22" width="17.7109375" bestFit="1" customWidth="1"/>
    <col min="23" max="23" width="1.28515625" customWidth="1"/>
    <col min="24" max="24" width="16.85546875" customWidth="1"/>
    <col min="25" max="25" width="1.28515625" customWidth="1"/>
    <col min="26" max="26" width="15.5703125" customWidth="1"/>
    <col min="27" max="27" width="0.28515625" customWidth="1"/>
  </cols>
  <sheetData>
    <row r="1" spans="1:26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1.7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4.45" customHeight="1" x14ac:dyDescent="0.2">
      <c r="A4" s="1" t="s">
        <v>3</v>
      </c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4.45" customHeight="1" x14ac:dyDescent="0.2">
      <c r="A5" s="40" t="s">
        <v>5</v>
      </c>
      <c r="B5" s="40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4.45" customHeight="1" x14ac:dyDescent="0.2">
      <c r="D6" s="36" t="s">
        <v>7</v>
      </c>
      <c r="E6" s="36"/>
      <c r="F6" s="36"/>
      <c r="G6" s="36"/>
      <c r="H6" s="36"/>
      <c r="J6" s="36" t="s">
        <v>8</v>
      </c>
      <c r="K6" s="36"/>
      <c r="L6" s="36"/>
      <c r="M6" s="36"/>
      <c r="N6" s="36"/>
      <c r="O6" s="36"/>
      <c r="P6" s="36"/>
      <c r="R6" s="36" t="s">
        <v>9</v>
      </c>
      <c r="S6" s="36"/>
      <c r="T6" s="36"/>
      <c r="U6" s="36"/>
      <c r="V6" s="36"/>
      <c r="W6" s="36"/>
      <c r="X6" s="36"/>
      <c r="Y6" s="36"/>
      <c r="Z6" s="36"/>
    </row>
    <row r="7" spans="1:26" ht="14.45" customHeight="1" x14ac:dyDescent="0.2">
      <c r="D7" s="3"/>
      <c r="E7" s="3"/>
      <c r="F7" s="3"/>
      <c r="G7" s="3"/>
      <c r="H7" s="3"/>
      <c r="J7" s="39" t="s">
        <v>10</v>
      </c>
      <c r="K7" s="39"/>
      <c r="L7" s="39"/>
      <c r="M7" s="3"/>
      <c r="N7" s="39" t="s">
        <v>11</v>
      </c>
      <c r="O7" s="39"/>
      <c r="P7" s="39"/>
      <c r="R7" s="3"/>
      <c r="S7" s="3"/>
      <c r="T7" s="3"/>
      <c r="U7" s="3"/>
      <c r="V7" s="3"/>
      <c r="W7" s="3"/>
      <c r="X7" s="3"/>
      <c r="Y7" s="3"/>
      <c r="Z7" s="3"/>
    </row>
    <row r="8" spans="1:26" ht="14.45" customHeight="1" x14ac:dyDescent="0.2">
      <c r="A8" s="36" t="s">
        <v>12</v>
      </c>
      <c r="B8" s="36"/>
      <c r="C8" s="36"/>
      <c r="D8" s="4" t="s">
        <v>13</v>
      </c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2" t="s">
        <v>17</v>
      </c>
      <c r="V8" s="2" t="s">
        <v>14</v>
      </c>
      <c r="X8" s="2" t="s">
        <v>15</v>
      </c>
      <c r="Z8" s="2" t="s">
        <v>18</v>
      </c>
    </row>
    <row r="9" spans="1:26" ht="21.75" customHeight="1" x14ac:dyDescent="0.2">
      <c r="A9" s="37" t="s">
        <v>19</v>
      </c>
      <c r="B9" s="37"/>
      <c r="C9" s="37"/>
      <c r="D9" s="33">
        <v>955816859</v>
      </c>
      <c r="E9" s="33"/>
      <c r="F9" s="6">
        <v>3143635093548</v>
      </c>
      <c r="H9" s="6">
        <v>1691465166029.46</v>
      </c>
      <c r="J9" s="6">
        <v>220639375</v>
      </c>
      <c r="L9" s="6">
        <v>5528888821</v>
      </c>
      <c r="N9" s="6">
        <v>0</v>
      </c>
      <c r="P9" s="6">
        <v>0</v>
      </c>
      <c r="R9" s="6">
        <v>1176456234</v>
      </c>
      <c r="T9" s="6">
        <v>1782</v>
      </c>
      <c r="V9" s="6">
        <v>3936144214909</v>
      </c>
      <c r="X9" s="6">
        <v>2094851710781.1699</v>
      </c>
      <c r="Z9" s="7">
        <v>70.67</v>
      </c>
    </row>
    <row r="10" spans="1:26" ht="21.75" customHeight="1" x14ac:dyDescent="0.2">
      <c r="A10" s="38" t="s">
        <v>20</v>
      </c>
      <c r="B10" s="38"/>
      <c r="C10" s="38"/>
      <c r="D10" s="34">
        <v>217518030</v>
      </c>
      <c r="E10" s="34"/>
      <c r="F10" s="10">
        <v>569462202540</v>
      </c>
      <c r="H10" s="10">
        <v>136280153118.34399</v>
      </c>
      <c r="J10" s="20">
        <v>0</v>
      </c>
      <c r="L10" s="10">
        <v>0</v>
      </c>
      <c r="N10" s="20">
        <v>-217518030</v>
      </c>
      <c r="P10" s="10">
        <v>0</v>
      </c>
      <c r="R10" s="20">
        <v>0</v>
      </c>
      <c r="T10" s="20">
        <v>0</v>
      </c>
      <c r="V10" s="10">
        <v>0</v>
      </c>
      <c r="X10" s="10">
        <v>0</v>
      </c>
      <c r="Z10" s="11">
        <v>0</v>
      </c>
    </row>
    <row r="11" spans="1:26" ht="21.75" customHeight="1" x14ac:dyDescent="0.2">
      <c r="A11" s="35" t="s">
        <v>21</v>
      </c>
      <c r="B11" s="35"/>
      <c r="C11" s="35"/>
      <c r="D11" s="20"/>
      <c r="F11" s="13">
        <v>3713097296088</v>
      </c>
      <c r="H11" s="13">
        <v>1827745319147.8</v>
      </c>
      <c r="J11" s="20"/>
      <c r="L11" s="13">
        <v>5528888821</v>
      </c>
      <c r="N11" s="20"/>
      <c r="P11" s="13">
        <v>0</v>
      </c>
      <c r="R11" s="20"/>
      <c r="T11" s="20"/>
      <c r="V11" s="13">
        <v>3936144214909</v>
      </c>
      <c r="X11" s="13">
        <v>2094851710781.1699</v>
      </c>
      <c r="Z11" s="14">
        <v>70.67</v>
      </c>
    </row>
    <row r="20" spans="20:20" x14ac:dyDescent="0.2">
      <c r="T20" s="30"/>
    </row>
  </sheetData>
  <mergeCells count="17">
    <mergeCell ref="A1:Z1"/>
    <mergeCell ref="A2:Z2"/>
    <mergeCell ref="A3:Z3"/>
    <mergeCell ref="B4:Z4"/>
    <mergeCell ref="A5:B5"/>
    <mergeCell ref="C5:Z5"/>
    <mergeCell ref="D6:H6"/>
    <mergeCell ref="J6:P6"/>
    <mergeCell ref="R6:Z6"/>
    <mergeCell ref="J7:L7"/>
    <mergeCell ref="N7:P7"/>
    <mergeCell ref="D9:E9"/>
    <mergeCell ref="D10:E10"/>
    <mergeCell ref="A11:C11"/>
    <mergeCell ref="A8:C8"/>
    <mergeCell ref="A9:C9"/>
    <mergeCell ref="A10:C10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view="pageBreakPreview" zoomScale="110" zoomScaleNormal="100" zoomScaleSheetLayoutView="110" workbookViewId="0">
      <selection activeCell="J12" sqref="J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3.85546875" bestFit="1" customWidth="1"/>
    <col min="7" max="7" width="1.28515625" customWidth="1"/>
    <col min="8" max="8" width="13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1.7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4.45" customHeight="1" x14ac:dyDescent="0.2"/>
    <row r="5" spans="1:12" ht="14.45" customHeight="1" x14ac:dyDescent="0.2">
      <c r="A5" s="1" t="s">
        <v>22</v>
      </c>
      <c r="B5" s="40" t="s">
        <v>23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4.45" customHeight="1" x14ac:dyDescent="0.2">
      <c r="D6" s="2" t="s">
        <v>7</v>
      </c>
      <c r="F6" s="36" t="s">
        <v>8</v>
      </c>
      <c r="G6" s="36"/>
      <c r="H6" s="3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6" t="s">
        <v>24</v>
      </c>
      <c r="B8" s="36"/>
      <c r="D8" s="2" t="s">
        <v>25</v>
      </c>
      <c r="F8" s="2" t="s">
        <v>26</v>
      </c>
      <c r="H8" s="2" t="s">
        <v>27</v>
      </c>
      <c r="J8" s="2" t="s">
        <v>25</v>
      </c>
      <c r="L8" s="2" t="s">
        <v>18</v>
      </c>
    </row>
    <row r="9" spans="1:12" ht="21.75" customHeight="1" x14ac:dyDescent="0.2">
      <c r="A9" s="37" t="s">
        <v>28</v>
      </c>
      <c r="B9" s="37"/>
      <c r="D9" s="6">
        <v>32525046</v>
      </c>
      <c r="F9" s="6">
        <v>137574</v>
      </c>
      <c r="H9" s="6">
        <v>0</v>
      </c>
      <c r="J9" s="6">
        <v>32662620</v>
      </c>
      <c r="L9" s="21">
        <v>0</v>
      </c>
    </row>
    <row r="10" spans="1:12" ht="21.75" customHeight="1" x14ac:dyDescent="0.2">
      <c r="A10" s="41" t="s">
        <v>29</v>
      </c>
      <c r="B10" s="41"/>
      <c r="D10" s="9">
        <v>76454187</v>
      </c>
      <c r="F10" s="9">
        <v>323383</v>
      </c>
      <c r="H10" s="9">
        <v>0</v>
      </c>
      <c r="J10" s="9">
        <v>76777570</v>
      </c>
      <c r="L10" s="22">
        <v>0</v>
      </c>
    </row>
    <row r="11" spans="1:12" ht="21.75" customHeight="1" x14ac:dyDescent="0.2">
      <c r="A11" s="38" t="s">
        <v>30</v>
      </c>
      <c r="B11" s="38"/>
      <c r="D11" s="10">
        <v>765901177</v>
      </c>
      <c r="F11" s="10">
        <v>2003252457</v>
      </c>
      <c r="H11" s="10">
        <v>1766377699</v>
      </c>
      <c r="J11" s="10">
        <v>1002775935</v>
      </c>
      <c r="L11" s="23">
        <v>2.9999999999999997E-4</v>
      </c>
    </row>
    <row r="12" spans="1:12" ht="21.75" customHeight="1" x14ac:dyDescent="0.2">
      <c r="A12" s="35" t="s">
        <v>21</v>
      </c>
      <c r="B12" s="35"/>
      <c r="D12" s="13">
        <v>874880410</v>
      </c>
      <c r="F12" s="13">
        <v>2003713414</v>
      </c>
      <c r="H12" s="13">
        <v>1766377699</v>
      </c>
      <c r="J12" s="13">
        <v>1112216125</v>
      </c>
      <c r="L12" s="14">
        <v>0</v>
      </c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20" zoomScaleNormal="100" zoomScaleSheetLayoutView="120" workbookViewId="0">
      <selection activeCell="M10" sqref="M10"/>
    </sheetView>
  </sheetViews>
  <sheetFormatPr defaultRowHeight="12.75" x14ac:dyDescent="0.2"/>
  <cols>
    <col min="1" max="1" width="2.5703125" customWidth="1"/>
    <col min="2" max="2" width="47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.75" customHeight="1" x14ac:dyDescent="0.2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45" customHeight="1" x14ac:dyDescent="0.2"/>
    <row r="5" spans="1:10" ht="29.1" customHeight="1" x14ac:dyDescent="0.2">
      <c r="A5" s="1" t="s">
        <v>32</v>
      </c>
      <c r="B5" s="40" t="s">
        <v>33</v>
      </c>
      <c r="C5" s="40"/>
      <c r="D5" s="40"/>
      <c r="E5" s="40"/>
      <c r="F5" s="40"/>
      <c r="G5" s="40"/>
      <c r="H5" s="40"/>
      <c r="I5" s="40"/>
      <c r="J5" s="40"/>
    </row>
    <row r="6" spans="1:10" ht="14.45" customHeight="1" x14ac:dyDescent="0.2"/>
    <row r="7" spans="1:10" ht="14.45" customHeight="1" x14ac:dyDescent="0.2">
      <c r="A7" s="36" t="s">
        <v>34</v>
      </c>
      <c r="B7" s="36"/>
      <c r="D7" s="2" t="s">
        <v>35</v>
      </c>
      <c r="F7" s="2" t="s">
        <v>25</v>
      </c>
      <c r="H7" s="2" t="s">
        <v>36</v>
      </c>
      <c r="J7" s="2" t="s">
        <v>37</v>
      </c>
    </row>
    <row r="8" spans="1:10" ht="21.75" customHeight="1" x14ac:dyDescent="0.2">
      <c r="A8" s="37" t="s">
        <v>38</v>
      </c>
      <c r="B8" s="37"/>
      <c r="D8" s="5" t="s">
        <v>39</v>
      </c>
      <c r="F8" s="6">
        <f>'درآمد سرمایه گذاری در سهام'!U11</f>
        <v>44059472814</v>
      </c>
      <c r="H8" s="24">
        <f>F8/$F$13</f>
        <v>0.74642827480588059</v>
      </c>
      <c r="J8" s="27">
        <f>F8/2964110720746</f>
        <v>1.486431411135385E-2</v>
      </c>
    </row>
    <row r="9" spans="1:10" ht="21.75" customHeight="1" x14ac:dyDescent="0.2">
      <c r="A9" s="41" t="s">
        <v>40</v>
      </c>
      <c r="B9" s="41"/>
      <c r="D9" s="15" t="s">
        <v>41</v>
      </c>
      <c r="F9" s="9">
        <v>0</v>
      </c>
      <c r="H9" s="25">
        <f t="shared" ref="H9:H12" si="0">F9/$F$13</f>
        <v>0</v>
      </c>
      <c r="J9" s="28">
        <f t="shared" ref="J9:J12" si="1">F9/2964110720746</f>
        <v>0</v>
      </c>
    </row>
    <row r="10" spans="1:10" ht="21.75" customHeight="1" x14ac:dyDescent="0.2">
      <c r="A10" s="41" t="s">
        <v>42</v>
      </c>
      <c r="B10" s="41"/>
      <c r="D10" s="15" t="s">
        <v>43</v>
      </c>
      <c r="F10" s="9">
        <v>0</v>
      </c>
      <c r="H10" s="25">
        <f t="shared" si="0"/>
        <v>0</v>
      </c>
      <c r="J10" s="28">
        <f t="shared" si="1"/>
        <v>0</v>
      </c>
    </row>
    <row r="11" spans="1:10" ht="21.75" customHeight="1" x14ac:dyDescent="0.2">
      <c r="A11" s="41" t="s">
        <v>44</v>
      </c>
      <c r="B11" s="41"/>
      <c r="D11" s="15" t="s">
        <v>45</v>
      </c>
      <c r="F11" s="9">
        <f>'درآمد سپرده بانکی'!H11</f>
        <v>5277722</v>
      </c>
      <c r="H11" s="25">
        <f t="shared" si="0"/>
        <v>8.941189432737095E-5</v>
      </c>
      <c r="J11" s="28">
        <f t="shared" si="1"/>
        <v>1.7805414497713891E-6</v>
      </c>
    </row>
    <row r="12" spans="1:10" ht="21.75" customHeight="1" x14ac:dyDescent="0.2">
      <c r="A12" s="38" t="s">
        <v>46</v>
      </c>
      <c r="B12" s="38"/>
      <c r="D12" s="8" t="s">
        <v>47</v>
      </c>
      <c r="F12" s="10">
        <f>'سایر درآمدها'!F11</f>
        <v>14962317839</v>
      </c>
      <c r="H12" s="25">
        <f t="shared" si="0"/>
        <v>0.25348231329979209</v>
      </c>
      <c r="J12" s="28">
        <f t="shared" si="1"/>
        <v>5.0478269027799073E-3</v>
      </c>
    </row>
    <row r="13" spans="1:10" ht="21.75" customHeight="1" x14ac:dyDescent="0.2">
      <c r="A13" s="35" t="s">
        <v>21</v>
      </c>
      <c r="B13" s="35"/>
      <c r="D13" s="13"/>
      <c r="F13" s="13">
        <f>SUM(F8:F12)</f>
        <v>59027068375</v>
      </c>
      <c r="H13" s="26">
        <f>SUM(H8:H12)</f>
        <v>1</v>
      </c>
      <c r="J13" s="29">
        <f>SUM(J8:J12)</f>
        <v>1.9913921555583528E-2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view="pageBreakPreview" zoomScale="110" zoomScaleNormal="100" zoomScaleSheetLayoutView="110" workbookViewId="0">
      <selection activeCell="U9" sqref="U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.7109375" bestFit="1" customWidth="1"/>
    <col min="7" max="7" width="1.28515625" customWidth="1"/>
    <col min="8" max="8" width="16.140625" bestFit="1" customWidth="1"/>
    <col min="9" max="9" width="1.28515625" customWidth="1"/>
    <col min="10" max="10" width="16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7109375" bestFit="1" customWidth="1"/>
    <col min="18" max="18" width="1.28515625" customWidth="1"/>
    <col min="19" max="19" width="16.140625" bestFit="1" customWidth="1"/>
    <col min="20" max="20" width="1.28515625" customWidth="1"/>
    <col min="21" max="21" width="16.7109375" bestFit="1" customWidth="1"/>
    <col min="22" max="22" width="1.28515625" customWidth="1"/>
    <col min="23" max="23" width="17.85546875" bestFit="1" customWidth="1"/>
    <col min="24" max="24" width="0.28515625" customWidth="1"/>
  </cols>
  <sheetData>
    <row r="1" spans="1:23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1.75" customHeight="1" x14ac:dyDescent="0.2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4.45" customHeight="1" x14ac:dyDescent="0.2"/>
    <row r="5" spans="1:23" ht="14.45" customHeight="1" x14ac:dyDescent="0.2">
      <c r="A5" s="1" t="s">
        <v>48</v>
      </c>
      <c r="B5" s="40" t="s">
        <v>49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4.45" customHeight="1" x14ac:dyDescent="0.2">
      <c r="D6" s="36" t="s">
        <v>50</v>
      </c>
      <c r="E6" s="36"/>
      <c r="F6" s="36"/>
      <c r="G6" s="36"/>
      <c r="H6" s="36"/>
      <c r="I6" s="36"/>
      <c r="J6" s="36"/>
      <c r="K6" s="36"/>
      <c r="L6" s="36"/>
      <c r="N6" s="36" t="s">
        <v>51</v>
      </c>
      <c r="O6" s="36"/>
      <c r="P6" s="36"/>
      <c r="Q6" s="36"/>
      <c r="R6" s="36"/>
      <c r="S6" s="36"/>
      <c r="T6" s="36"/>
      <c r="U6" s="36"/>
      <c r="V6" s="36"/>
      <c r="W6" s="36"/>
    </row>
    <row r="7" spans="1:23" ht="14.45" customHeight="1" x14ac:dyDescent="0.2">
      <c r="D7" s="3"/>
      <c r="E7" s="3"/>
      <c r="F7" s="3"/>
      <c r="G7" s="3"/>
      <c r="H7" s="3"/>
      <c r="I7" s="3"/>
      <c r="J7" s="39" t="s">
        <v>21</v>
      </c>
      <c r="K7" s="39"/>
      <c r="L7" s="39"/>
      <c r="N7" s="3"/>
      <c r="O7" s="3"/>
      <c r="P7" s="3"/>
      <c r="Q7" s="3"/>
      <c r="R7" s="3"/>
      <c r="S7" s="3"/>
      <c r="T7" s="3"/>
      <c r="U7" s="39" t="s">
        <v>21</v>
      </c>
      <c r="V7" s="39"/>
      <c r="W7" s="39"/>
    </row>
    <row r="8" spans="1:23" ht="14.45" customHeight="1" x14ac:dyDescent="0.2">
      <c r="A8" s="36" t="s">
        <v>52</v>
      </c>
      <c r="B8" s="36"/>
      <c r="D8" s="2" t="s">
        <v>53</v>
      </c>
      <c r="F8" s="2" t="s">
        <v>54</v>
      </c>
      <c r="H8" s="2" t="s">
        <v>55</v>
      </c>
      <c r="J8" s="4" t="s">
        <v>25</v>
      </c>
      <c r="K8" s="3"/>
      <c r="L8" s="4" t="s">
        <v>36</v>
      </c>
      <c r="N8" s="2" t="s">
        <v>53</v>
      </c>
      <c r="P8" s="36" t="s">
        <v>54</v>
      </c>
      <c r="Q8" s="36"/>
      <c r="S8" s="2" t="s">
        <v>55</v>
      </c>
      <c r="U8" s="4" t="s">
        <v>25</v>
      </c>
      <c r="V8" s="3"/>
      <c r="W8" s="4" t="s">
        <v>36</v>
      </c>
    </row>
    <row r="9" spans="1:23" ht="21.75" customHeight="1" x14ac:dyDescent="0.2">
      <c r="A9" s="37" t="s">
        <v>20</v>
      </c>
      <c r="B9" s="37"/>
      <c r="D9" s="6">
        <v>0</v>
      </c>
      <c r="F9" s="6">
        <v>0</v>
      </c>
      <c r="H9" s="6">
        <v>433182049422</v>
      </c>
      <c r="J9" s="6">
        <v>433182049422</v>
      </c>
      <c r="L9" s="7">
        <v>856.61</v>
      </c>
      <c r="N9" s="6">
        <v>0</v>
      </c>
      <c r="P9" s="33">
        <v>0</v>
      </c>
      <c r="Q9" s="33"/>
      <c r="S9" s="6">
        <v>433182049422</v>
      </c>
      <c r="U9" s="6">
        <v>433182049422</v>
      </c>
      <c r="W9" s="7">
        <v>733.87</v>
      </c>
    </row>
    <row r="10" spans="1:23" ht="21.75" customHeight="1" x14ac:dyDescent="0.2">
      <c r="A10" s="38" t="s">
        <v>19</v>
      </c>
      <c r="B10" s="38"/>
      <c r="D10" s="10">
        <v>0</v>
      </c>
      <c r="F10" s="10">
        <v>-389122576608</v>
      </c>
      <c r="H10" s="10">
        <v>0</v>
      </c>
      <c r="J10" s="10">
        <v>-389122576608</v>
      </c>
      <c r="L10" s="11">
        <v>-769.48</v>
      </c>
      <c r="N10" s="10">
        <v>0</v>
      </c>
      <c r="P10" s="34">
        <v>-389122576608</v>
      </c>
      <c r="Q10" s="42"/>
      <c r="S10" s="10">
        <v>0</v>
      </c>
      <c r="U10" s="10">
        <v>-389122576608</v>
      </c>
      <c r="W10" s="11">
        <v>-659.23</v>
      </c>
    </row>
    <row r="11" spans="1:23" ht="21.75" customHeight="1" x14ac:dyDescent="0.2">
      <c r="A11" s="35" t="s">
        <v>21</v>
      </c>
      <c r="B11" s="35"/>
      <c r="D11" s="13">
        <v>0</v>
      </c>
      <c r="F11" s="13">
        <v>-389122576608</v>
      </c>
      <c r="H11" s="13">
        <v>433182049422</v>
      </c>
      <c r="J11" s="13">
        <v>44059472814</v>
      </c>
      <c r="L11" s="14">
        <v>87.13</v>
      </c>
      <c r="N11" s="13">
        <v>0</v>
      </c>
      <c r="Q11" s="13">
        <v>-389122576608</v>
      </c>
      <c r="S11" s="13">
        <v>433182049422</v>
      </c>
      <c r="U11" s="13">
        <v>44059472814</v>
      </c>
      <c r="W11" s="14">
        <v>74.64</v>
      </c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view="pageBreakPreview" zoomScale="110" zoomScaleNormal="100" zoomScaleSheetLayoutView="11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.75" customHeight="1" x14ac:dyDescent="0.2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45" customHeight="1" x14ac:dyDescent="0.2"/>
    <row r="5" spans="1:10" ht="14.45" customHeight="1" x14ac:dyDescent="0.2">
      <c r="A5" s="1" t="s">
        <v>56</v>
      </c>
      <c r="B5" s="40" t="s">
        <v>57</v>
      </c>
      <c r="C5" s="40"/>
      <c r="D5" s="40"/>
      <c r="E5" s="40"/>
      <c r="F5" s="40"/>
      <c r="G5" s="40"/>
      <c r="H5" s="40"/>
      <c r="I5" s="40"/>
      <c r="J5" s="40"/>
    </row>
    <row r="6" spans="1:10" ht="14.45" customHeight="1" x14ac:dyDescent="0.2">
      <c r="D6" s="36" t="s">
        <v>50</v>
      </c>
      <c r="E6" s="36"/>
      <c r="F6" s="36"/>
      <c r="H6" s="36" t="s">
        <v>51</v>
      </c>
      <c r="I6" s="36"/>
      <c r="J6" s="36"/>
    </row>
    <row r="7" spans="1:10" ht="36.4" customHeight="1" x14ac:dyDescent="0.2">
      <c r="A7" s="36" t="s">
        <v>58</v>
      </c>
      <c r="B7" s="36"/>
      <c r="D7" s="17" t="s">
        <v>59</v>
      </c>
      <c r="E7" s="3"/>
      <c r="F7" s="17" t="s">
        <v>60</v>
      </c>
      <c r="H7" s="17" t="s">
        <v>59</v>
      </c>
      <c r="I7" s="3"/>
      <c r="J7" s="17" t="s">
        <v>60</v>
      </c>
    </row>
    <row r="8" spans="1:10" ht="21.75" customHeight="1" x14ac:dyDescent="0.2">
      <c r="A8" s="37" t="s">
        <v>28</v>
      </c>
      <c r="B8" s="37"/>
      <c r="D8" s="6">
        <v>137574</v>
      </c>
      <c r="F8" s="7"/>
      <c r="H8" s="6">
        <v>403479</v>
      </c>
      <c r="J8" s="7"/>
    </row>
    <row r="9" spans="1:10" ht="21.75" customHeight="1" x14ac:dyDescent="0.2">
      <c r="A9" s="41" t="s">
        <v>29</v>
      </c>
      <c r="B9" s="41"/>
      <c r="D9" s="9">
        <v>323383</v>
      </c>
      <c r="F9" s="16"/>
      <c r="H9" s="9">
        <v>625903</v>
      </c>
      <c r="J9" s="16"/>
    </row>
    <row r="10" spans="1:10" ht="21.75" customHeight="1" x14ac:dyDescent="0.2">
      <c r="A10" s="38" t="s">
        <v>30</v>
      </c>
      <c r="B10" s="38"/>
      <c r="D10" s="10">
        <v>3252457</v>
      </c>
      <c r="F10" s="11"/>
      <c r="H10" s="10">
        <v>4248340</v>
      </c>
      <c r="J10" s="11"/>
    </row>
    <row r="11" spans="1:10" ht="21.75" customHeight="1" x14ac:dyDescent="0.2">
      <c r="A11" s="35" t="s">
        <v>21</v>
      </c>
      <c r="B11" s="35"/>
      <c r="D11" s="13">
        <v>3713414</v>
      </c>
      <c r="F11" s="13"/>
      <c r="H11" s="13">
        <v>5277722</v>
      </c>
      <c r="J11" s="13"/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20" zoomScaleNormal="100" zoomScaleSheetLayoutView="12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1" t="s">
        <v>0</v>
      </c>
      <c r="B1" s="31"/>
      <c r="C1" s="31"/>
      <c r="D1" s="31"/>
      <c r="E1" s="31"/>
      <c r="F1" s="31"/>
    </row>
    <row r="2" spans="1:6" ht="21.75" customHeight="1" x14ac:dyDescent="0.2">
      <c r="A2" s="31" t="s">
        <v>31</v>
      </c>
      <c r="B2" s="31"/>
      <c r="C2" s="31"/>
      <c r="D2" s="31"/>
      <c r="E2" s="31"/>
      <c r="F2" s="31"/>
    </row>
    <row r="3" spans="1:6" ht="21.75" customHeight="1" x14ac:dyDescent="0.2">
      <c r="A3" s="31" t="s">
        <v>2</v>
      </c>
      <c r="B3" s="31"/>
      <c r="C3" s="31"/>
      <c r="D3" s="31"/>
      <c r="E3" s="31"/>
      <c r="F3" s="31"/>
    </row>
    <row r="4" spans="1:6" ht="14.45" customHeight="1" x14ac:dyDescent="0.2"/>
    <row r="5" spans="1:6" ht="29.1" customHeight="1" x14ac:dyDescent="0.2">
      <c r="A5" s="1" t="s">
        <v>61</v>
      </c>
      <c r="B5" s="40" t="s">
        <v>46</v>
      </c>
      <c r="C5" s="40"/>
      <c r="D5" s="40"/>
      <c r="E5" s="40"/>
      <c r="F5" s="40"/>
    </row>
    <row r="6" spans="1:6" ht="14.45" customHeight="1" x14ac:dyDescent="0.2">
      <c r="D6" s="2" t="s">
        <v>50</v>
      </c>
      <c r="F6" s="2" t="s">
        <v>9</v>
      </c>
    </row>
    <row r="7" spans="1:6" ht="14.45" customHeight="1" x14ac:dyDescent="0.2">
      <c r="A7" s="36" t="s">
        <v>46</v>
      </c>
      <c r="B7" s="36"/>
      <c r="D7" s="4" t="s">
        <v>25</v>
      </c>
      <c r="F7" s="4" t="s">
        <v>25</v>
      </c>
    </row>
    <row r="8" spans="1:6" ht="21.75" customHeight="1" x14ac:dyDescent="0.2">
      <c r="A8" s="37" t="s">
        <v>46</v>
      </c>
      <c r="B8" s="37"/>
      <c r="D8" s="6">
        <v>6506054192</v>
      </c>
      <c r="F8" s="6">
        <v>14962317839</v>
      </c>
    </row>
    <row r="9" spans="1:6" ht="21.75" customHeight="1" x14ac:dyDescent="0.2">
      <c r="A9" s="41" t="s">
        <v>62</v>
      </c>
      <c r="B9" s="41"/>
      <c r="D9" s="9">
        <v>0</v>
      </c>
      <c r="F9" s="9">
        <v>0</v>
      </c>
    </row>
    <row r="10" spans="1:6" ht="21.75" customHeight="1" x14ac:dyDescent="0.2">
      <c r="A10" s="38" t="s">
        <v>63</v>
      </c>
      <c r="B10" s="38"/>
      <c r="D10" s="10">
        <v>0</v>
      </c>
      <c r="F10" s="10">
        <v>0</v>
      </c>
    </row>
    <row r="11" spans="1:6" ht="21.75" customHeight="1" x14ac:dyDescent="0.2">
      <c r="A11" s="35" t="s">
        <v>21</v>
      </c>
      <c r="B11" s="35"/>
      <c r="D11" s="13">
        <v>6506054192</v>
      </c>
      <c r="F11" s="13">
        <v>14962317839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110" zoomScaleNormal="100" zoomScaleSheetLayoutView="11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1.75" customHeight="1" x14ac:dyDescent="0.2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4.45" customHeight="1" x14ac:dyDescent="0.2"/>
    <row r="5" spans="1:13" ht="14.45" customHeight="1" x14ac:dyDescent="0.2">
      <c r="A5" s="40" t="s">
        <v>67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 x14ac:dyDescent="0.2">
      <c r="A6" s="36" t="s">
        <v>34</v>
      </c>
      <c r="C6" s="36" t="s">
        <v>50</v>
      </c>
      <c r="D6" s="36"/>
      <c r="E6" s="36"/>
      <c r="F6" s="36"/>
      <c r="G6" s="36"/>
      <c r="I6" s="36" t="s">
        <v>51</v>
      </c>
      <c r="J6" s="36"/>
      <c r="K6" s="36"/>
      <c r="L6" s="36"/>
      <c r="M6" s="36"/>
    </row>
    <row r="7" spans="1:13" ht="29.1" customHeight="1" x14ac:dyDescent="0.2">
      <c r="A7" s="36"/>
      <c r="C7" s="17" t="s">
        <v>65</v>
      </c>
      <c r="D7" s="3"/>
      <c r="E7" s="17" t="s">
        <v>64</v>
      </c>
      <c r="F7" s="3"/>
      <c r="G7" s="17" t="s">
        <v>66</v>
      </c>
      <c r="I7" s="17" t="s">
        <v>65</v>
      </c>
      <c r="J7" s="3"/>
      <c r="K7" s="17" t="s">
        <v>64</v>
      </c>
      <c r="L7" s="3"/>
      <c r="M7" s="17" t="s">
        <v>66</v>
      </c>
    </row>
    <row r="8" spans="1:13" ht="21.75" customHeight="1" x14ac:dyDescent="0.2">
      <c r="A8" s="5" t="s">
        <v>28</v>
      </c>
      <c r="C8" s="6">
        <v>137574</v>
      </c>
      <c r="E8" s="6">
        <v>0</v>
      </c>
      <c r="G8" s="6">
        <v>137574</v>
      </c>
      <c r="I8" s="6">
        <v>403479</v>
      </c>
      <c r="K8" s="6">
        <v>0</v>
      </c>
      <c r="M8" s="6">
        <v>403479</v>
      </c>
    </row>
    <row r="9" spans="1:13" ht="21.75" customHeight="1" x14ac:dyDescent="0.2">
      <c r="A9" s="15" t="s">
        <v>29</v>
      </c>
      <c r="C9" s="9">
        <v>323383</v>
      </c>
      <c r="E9" s="9">
        <v>0</v>
      </c>
      <c r="G9" s="9">
        <v>323383</v>
      </c>
      <c r="I9" s="9">
        <v>625903</v>
      </c>
      <c r="K9" s="9">
        <v>0</v>
      </c>
      <c r="M9" s="9">
        <v>625903</v>
      </c>
    </row>
    <row r="10" spans="1:13" ht="21.75" customHeight="1" x14ac:dyDescent="0.2">
      <c r="A10" s="8" t="s">
        <v>30</v>
      </c>
      <c r="C10" s="10">
        <v>3252457</v>
      </c>
      <c r="E10" s="10">
        <v>0</v>
      </c>
      <c r="G10" s="10">
        <v>3252457</v>
      </c>
      <c r="I10" s="10">
        <v>4248340</v>
      </c>
      <c r="K10" s="10">
        <v>0</v>
      </c>
      <c r="M10" s="10">
        <v>4248340</v>
      </c>
    </row>
    <row r="11" spans="1:13" ht="21.75" customHeight="1" x14ac:dyDescent="0.2">
      <c r="A11" s="12" t="s">
        <v>21</v>
      </c>
      <c r="C11" s="13">
        <v>3713414</v>
      </c>
      <c r="E11" s="13">
        <v>0</v>
      </c>
      <c r="G11" s="13">
        <v>3713414</v>
      </c>
      <c r="I11" s="13">
        <v>5277722</v>
      </c>
      <c r="K11" s="13">
        <v>0</v>
      </c>
      <c r="M11" s="13">
        <v>5277722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"/>
  <sheetViews>
    <sheetView rightToLeft="1" view="pageBreakPreview" zoomScale="120" zoomScaleNormal="100" zoomScaleSheetLayoutView="120" workbookViewId="0">
      <selection activeCell="M9" sqref="M9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5.85546875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2.140625" bestFit="1" customWidth="1"/>
    <col min="12" max="12" width="1.28515625" customWidth="1"/>
    <col min="13" max="13" width="15.85546875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1.75" customHeight="1" x14ac:dyDescent="0.2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4.45" customHeight="1" x14ac:dyDescent="0.2"/>
    <row r="5" spans="1:18" ht="14.45" customHeight="1" x14ac:dyDescent="0.2">
      <c r="A5" s="40" t="s">
        <v>68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36" t="s">
        <v>34</v>
      </c>
      <c r="C6" s="36" t="s">
        <v>50</v>
      </c>
      <c r="D6" s="36"/>
      <c r="E6" s="36"/>
      <c r="F6" s="36"/>
      <c r="G6" s="36"/>
      <c r="H6" s="36"/>
      <c r="I6" s="36"/>
      <c r="K6" s="36" t="s">
        <v>51</v>
      </c>
      <c r="L6" s="36"/>
      <c r="M6" s="36"/>
      <c r="N6" s="36"/>
      <c r="O6" s="36"/>
      <c r="P6" s="36"/>
      <c r="Q6" s="36"/>
      <c r="R6" s="36"/>
    </row>
    <row r="7" spans="1:18" ht="45.75" customHeight="1" x14ac:dyDescent="0.2">
      <c r="A7" s="36"/>
      <c r="C7" s="17" t="s">
        <v>13</v>
      </c>
      <c r="D7" s="3"/>
      <c r="E7" s="17" t="s">
        <v>69</v>
      </c>
      <c r="F7" s="3"/>
      <c r="G7" s="17" t="s">
        <v>70</v>
      </c>
      <c r="H7" s="3"/>
      <c r="I7" s="17" t="s">
        <v>71</v>
      </c>
      <c r="K7" s="17" t="s">
        <v>13</v>
      </c>
      <c r="L7" s="3"/>
      <c r="M7" s="17" t="s">
        <v>69</v>
      </c>
      <c r="N7" s="3"/>
      <c r="O7" s="17" t="s">
        <v>70</v>
      </c>
      <c r="P7" s="3"/>
      <c r="Q7" s="45" t="s">
        <v>71</v>
      </c>
      <c r="R7" s="45"/>
    </row>
    <row r="8" spans="1:18" ht="25.5" customHeight="1" x14ac:dyDescent="0.2">
      <c r="A8" s="18" t="s">
        <v>20</v>
      </c>
      <c r="C8" s="6">
        <v>217518030</v>
      </c>
      <c r="E8" s="19">
        <v>569462202540</v>
      </c>
      <c r="G8" s="19">
        <v>136280153118</v>
      </c>
      <c r="I8" s="19">
        <v>433182049422</v>
      </c>
      <c r="K8" s="6">
        <v>217518030</v>
      </c>
      <c r="M8" s="19">
        <v>569462202540</v>
      </c>
      <c r="O8" s="19">
        <v>136280153118</v>
      </c>
      <c r="Q8" s="43">
        <v>433182049422</v>
      </c>
      <c r="R8" s="43"/>
    </row>
    <row r="9" spans="1:18" ht="21.75" customHeight="1" x14ac:dyDescent="0.2">
      <c r="A9" s="12" t="s">
        <v>21</v>
      </c>
      <c r="C9" s="20"/>
      <c r="E9" s="13">
        <v>569462202540</v>
      </c>
      <c r="G9" s="13">
        <v>136280153118</v>
      </c>
      <c r="I9" s="13">
        <v>433182049422</v>
      </c>
      <c r="K9" s="20"/>
      <c r="M9" s="13">
        <v>569462202540</v>
      </c>
      <c r="O9" s="13">
        <v>136280153118</v>
      </c>
      <c r="Q9" s="44">
        <v>433182049422</v>
      </c>
      <c r="R9" s="44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Kimya Behzad Nezhad</cp:lastModifiedBy>
  <dcterms:created xsi:type="dcterms:W3CDTF">2026-05-25T11:56:30Z</dcterms:created>
  <dcterms:modified xsi:type="dcterms:W3CDTF">2026-05-30T11:35:00Z</dcterms:modified>
</cp:coreProperties>
</file>