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فروردین\"/>
    </mc:Choice>
  </mc:AlternateContent>
  <xr:revisionPtr revIDLastSave="0" documentId="13_ncr:1_{749261A9-3563-4F3C-B5CC-94709FCC057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درآمد!$A$1:$K$13</definedName>
    <definedName name="_xlnm.Print_Area" localSheetId="5">'درآمد سپرده بانکی'!$A$1:$K$11</definedName>
    <definedName name="_xlnm.Print_Area" localSheetId="4">'درآمد سرمایه گذاری در سهام'!$A$1:$X$11</definedName>
    <definedName name="_xlnm.Print_Area" localSheetId="8">'درآمد ناشی از تغییر قیمت اوراق'!$A$1:$S$10</definedName>
    <definedName name="_xlnm.Print_Area" localSheetId="6">'سایر درآمدها'!$A$1:$G$11</definedName>
    <definedName name="_xlnm.Print_Area" localSheetId="2">سپرده!$A$1:$M$12</definedName>
    <definedName name="_xlnm.Print_Area" localSheetId="1">سهام!$A$1:$AC$11</definedName>
    <definedName name="_xlnm.Print_Area" localSheetId="7">'سود سپرده بانکی'!$A$1:$N$11</definedName>
    <definedName name="_xlnm.Print_Area" localSheetId="0">'صورت وضعیت'!$A$1:$C$38</definedName>
  </definedNames>
  <calcPr calcId="191029"/>
</workbook>
</file>

<file path=xl/calcChain.xml><?xml version="1.0" encoding="utf-8"?>
<calcChain xmlns="http://schemas.openxmlformats.org/spreadsheetml/2006/main">
  <c r="J13" i="8" l="1"/>
  <c r="J9" i="8"/>
  <c r="J10" i="8"/>
  <c r="J11" i="8"/>
  <c r="J12" i="8"/>
  <c r="J8" i="8"/>
  <c r="H13" i="8"/>
  <c r="H12" i="8"/>
  <c r="H11" i="8"/>
  <c r="H10" i="8"/>
  <c r="H9" i="8"/>
  <c r="H8" i="8"/>
  <c r="F13" i="8"/>
  <c r="F12" i="8"/>
  <c r="F11" i="8"/>
</calcChain>
</file>

<file path=xl/sharedStrings.xml><?xml version="1.0" encoding="utf-8"?>
<sst xmlns="http://schemas.openxmlformats.org/spreadsheetml/2006/main" count="161" uniqueCount="73">
  <si>
    <t>صندوق سرمایه گذاری اختصاصی بازارگردانی امین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</si>
  <si>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</si>
  <si>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</si>
  <si>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</si>
  <si>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</si>
  <si>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</si>
  <si>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</si>
  <si>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</si>
  <si>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</si>
  <si>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</si>
  <si>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</si>
  <si>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</si>
  <si>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</si>
  <si>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</si>
  <si>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</si>
  <si>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</si>
  <si>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</si>
  <si>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</si>
  <si>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</si>
  <si>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امین</t>
  </si>
  <si>
    <t>ح . تامین سرمایه امین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</si>
  <si>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</si>
  <si>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</si>
  <si>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</si>
  <si>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</si>
  <si>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</si>
  <si>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</si>
  <si>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</si>
  <si>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دی میدان ونک</t>
  </si>
  <si>
    <t>0.00%</t>
  </si>
  <si>
    <t>سپرده کوتاه مدت بانک ملت مهستان</t>
  </si>
  <si>
    <t>سپرده کوتاه مدت بانک خاورمیانه آفتاب</t>
  </si>
  <si>
    <t>0.03%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</si>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</sst>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9" fontId="5" fillId="0" borderId="2" xfId="1" applyFont="1" applyBorder="1" applyAlignment="1">
      <alignment horizontal="right" vertical="top"/>
    </xf>
    <xf numFmtId="9" fontId="5" fillId="0" borderId="0" xfId="1" applyFont="1" applyAlignment="1">
      <alignment horizontal="right" vertical="top"/>
    </xf>
    <xf numFmtId="9" fontId="5" fillId="0" borderId="4" xfId="1" applyFont="1" applyBorder="1" applyAlignment="1">
      <alignment horizontal="right" vertical="top"/>
    </xf>
    <xf numFmtId="9" fontId="5" fillId="0" borderId="5" xfId="1" applyFont="1" applyBorder="1" applyAlignment="1">
      <alignment horizontal="right" vertical="top"/>
    </xf>
    <xf numFmtId="164" fontId="5" fillId="0" borderId="2" xfId="1" applyNumberFormat="1" applyFont="1" applyBorder="1" applyAlignment="1">
      <alignment horizontal="right" vertical="top"/>
    </xf>
    <xf numFmtId="164" fontId="5" fillId="0" borderId="0" xfId="1" applyNumberFormat="1" applyFont="1" applyAlignment="1">
      <alignment horizontal="right" vertical="top"/>
    </xf>
    <xf numFmtId="164" fontId="5" fillId="0" borderId="4" xfId="1" applyNumberFormat="1" applyFont="1" applyBorder="1" applyAlignment="1">
      <alignment horizontal="right" vertical="top"/>
    </xf>
    <xf numFmtId="164" fontId="5" fillId="0" borderId="5" xfId="1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95250</xdr:colOff>
      <xdr:row>39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19D3B3-4AC4-BE41-FBD5-A2C06836E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743000" y="0"/>
          <a:ext cx="7381875" cy="933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B47" sqref="B47"/>
    </sheetView>
  </sheetViews>
  <sheetFormatPr defaultRowHeight="12.75" x14ac:dyDescent="0.2"/>
  <cols>
    <col min="1" max="1" width="48.42578125" customWidth="1"/>
    <col min="2" max="2" width="45.42578125" customWidth="1"/>
    <col min="3" max="3" width="15.5703125" customWidth="1"/>
  </cols>
  <sheetData>
    <row r="1" spans="1:3" ht="29.1" customHeight="1" x14ac:dyDescent="0.2">
      <c r="A1" s="27" t="s">
        <v>0</v>
      </c>
      <c r="B1" s="27"/>
      <c r="C1" s="27"/>
    </row>
    <row r="2" spans="1:3" ht="21.75" customHeight="1" x14ac:dyDescent="0.2">
      <c r="A2" s="27" t="s">
        <v>1</v>
      </c>
      <c r="B2" s="27"/>
      <c r="C2" s="27"/>
    </row>
    <row r="3" spans="1:3" ht="21.75" customHeight="1" x14ac:dyDescent="0.2">
      <c r="A3" s="27" t="s">
        <v>2</v>
      </c>
      <c r="B3" s="27"/>
      <c r="C3" s="27"/>
    </row>
    <row r="4" spans="1:3" ht="7.35" customHeight="1" x14ac:dyDescent="0.2"/>
    <row r="5" spans="1:3" ht="123.6" customHeight="1" x14ac:dyDescent="0.2">
      <c r="B5" s="28"/>
    </row>
    <row r="6" spans="1:3" ht="123.6" customHeight="1" x14ac:dyDescent="0.2">
      <c r="B6" s="2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tabSelected="1" view="pageBreakPreview" zoomScaleNormal="100" zoomScaleSheetLayoutView="100" workbookViewId="0">
      <selection activeCell="P25" sqref="P2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5.5703125" customWidth="1"/>
    <col min="7" max="7" width="1.28515625" customWidth="1"/>
    <col min="8" max="8" width="21" customWidth="1"/>
    <col min="9" max="9" width="1.28515625" customWidth="1"/>
    <col min="10" max="10" width="19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7109375" customWidth="1"/>
    <col min="25" max="25" width="1.28515625" customWidth="1"/>
    <col min="26" max="26" width="21.2851562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14.45" customHeight="1" x14ac:dyDescent="0.2">
      <c r="A4" s="1" t="s">
        <v>3</v>
      </c>
      <c r="B4" s="29" t="s">
        <v>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14.45" customHeight="1" x14ac:dyDescent="0.2">
      <c r="A5" s="29" t="s">
        <v>5</v>
      </c>
      <c r="B5" s="29"/>
      <c r="C5" s="29" t="s">
        <v>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ht="14.45" customHeight="1" x14ac:dyDescent="0.2">
      <c r="F6" s="30" t="s">
        <v>7</v>
      </c>
      <c r="G6" s="30"/>
      <c r="H6" s="30"/>
      <c r="I6" s="30"/>
      <c r="J6" s="30"/>
      <c r="L6" s="30" t="s">
        <v>8</v>
      </c>
      <c r="M6" s="30"/>
      <c r="N6" s="30"/>
      <c r="O6" s="30"/>
      <c r="P6" s="30"/>
      <c r="Q6" s="30"/>
      <c r="R6" s="30"/>
      <c r="T6" s="30" t="s">
        <v>9</v>
      </c>
      <c r="U6" s="30"/>
      <c r="V6" s="30"/>
      <c r="W6" s="30"/>
      <c r="X6" s="30"/>
      <c r="Y6" s="30"/>
      <c r="Z6" s="30"/>
      <c r="AA6" s="30"/>
      <c r="AB6" s="30"/>
    </row>
    <row r="7" spans="1:28" ht="14.45" customHeight="1" x14ac:dyDescent="0.2">
      <c r="F7" s="3"/>
      <c r="G7" s="3"/>
      <c r="H7" s="3"/>
      <c r="I7" s="3"/>
      <c r="J7" s="3"/>
      <c r="L7" s="31" t="s">
        <v>10</v>
      </c>
      <c r="M7" s="31"/>
      <c r="N7" s="31"/>
      <c r="O7" s="3"/>
      <c r="P7" s="31" t="s">
        <v>11</v>
      </c>
      <c r="Q7" s="31"/>
      <c r="R7" s="3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0" t="s">
        <v>12</v>
      </c>
      <c r="B8" s="30"/>
      <c r="C8" s="30"/>
      <c r="E8" s="30" t="s">
        <v>13</v>
      </c>
      <c r="F8" s="3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3" t="s">
        <v>19</v>
      </c>
      <c r="B9" s="33"/>
      <c r="C9" s="33"/>
      <c r="E9" s="34">
        <v>955816859</v>
      </c>
      <c r="F9" s="34"/>
      <c r="H9" s="6">
        <v>3143635093548</v>
      </c>
      <c r="J9" s="6">
        <v>1691465166029.46</v>
      </c>
      <c r="L9" s="6">
        <v>0</v>
      </c>
      <c r="N9" s="6">
        <v>0</v>
      </c>
      <c r="P9" s="6">
        <v>0</v>
      </c>
      <c r="R9" s="6">
        <v>0</v>
      </c>
      <c r="T9" s="6">
        <v>955816859</v>
      </c>
      <c r="V9" s="6">
        <v>1771</v>
      </c>
      <c r="X9" s="6">
        <v>3143635093548</v>
      </c>
      <c r="Z9" s="6">
        <v>1691465166029.46</v>
      </c>
      <c r="AB9" s="7">
        <v>58.04</v>
      </c>
    </row>
    <row r="10" spans="1:28" ht="21.75" customHeight="1" x14ac:dyDescent="0.2">
      <c r="A10" s="35" t="s">
        <v>20</v>
      </c>
      <c r="B10" s="35"/>
      <c r="C10" s="35"/>
      <c r="D10" s="9"/>
      <c r="E10" s="36">
        <v>217518030</v>
      </c>
      <c r="F10" s="37"/>
      <c r="H10" s="11">
        <v>569462202540</v>
      </c>
      <c r="J10" s="11">
        <v>136280153118.34399</v>
      </c>
      <c r="L10" s="11">
        <v>0</v>
      </c>
      <c r="N10" s="11">
        <v>0</v>
      </c>
      <c r="P10" s="11">
        <v>0</v>
      </c>
      <c r="R10" s="11">
        <v>0</v>
      </c>
      <c r="T10" s="11">
        <v>217518030</v>
      </c>
      <c r="V10" s="11">
        <v>627</v>
      </c>
      <c r="X10" s="11">
        <v>569462202540</v>
      </c>
      <c r="Z10" s="11">
        <v>136280153118.34399</v>
      </c>
      <c r="AB10" s="12">
        <v>4.68</v>
      </c>
    </row>
    <row r="11" spans="1:28" ht="21.75" customHeight="1" x14ac:dyDescent="0.2">
      <c r="A11" s="32" t="s">
        <v>21</v>
      </c>
      <c r="B11" s="32"/>
      <c r="C11" s="32"/>
      <c r="D11" s="32"/>
      <c r="F11" s="14">
        <v>1173334889</v>
      </c>
      <c r="H11" s="14">
        <v>3713097296088</v>
      </c>
      <c r="J11" s="14">
        <v>1827745319147.8</v>
      </c>
      <c r="L11" s="14">
        <v>0</v>
      </c>
      <c r="N11" s="14">
        <v>0</v>
      </c>
      <c r="P11" s="14">
        <v>0</v>
      </c>
      <c r="R11" s="14">
        <v>0</v>
      </c>
      <c r="T11" s="14">
        <v>1173334889</v>
      </c>
      <c r="V11" s="14"/>
      <c r="X11" s="14">
        <v>3713097296088</v>
      </c>
      <c r="Z11" s="14">
        <v>1827745319147.8</v>
      </c>
      <c r="AB11" s="15">
        <v>62.72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="110" zoomScaleNormal="100" zoomScaleSheetLayoutView="110" workbookViewId="0">
      <selection sqref="A1:L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3" customWidth="1"/>
    <col min="7" max="7" width="1.28515625" customWidth="1"/>
    <col min="8" max="8" width="13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4.45" customHeight="1" x14ac:dyDescent="0.2"/>
    <row r="5" spans="1:12" ht="14.45" customHeight="1" x14ac:dyDescent="0.2">
      <c r="A5" s="1" t="s">
        <v>22</v>
      </c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4.45" customHeight="1" x14ac:dyDescent="0.2">
      <c r="D6" s="2" t="s">
        <v>7</v>
      </c>
      <c r="F6" s="30" t="s">
        <v>8</v>
      </c>
      <c r="G6" s="30"/>
      <c r="H6" s="3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0" t="s">
        <v>24</v>
      </c>
      <c r="B8" s="30"/>
      <c r="D8" s="2" t="s">
        <v>25</v>
      </c>
      <c r="F8" s="2" t="s">
        <v>26</v>
      </c>
      <c r="H8" s="2" t="s">
        <v>27</v>
      </c>
      <c r="J8" s="2" t="s">
        <v>25</v>
      </c>
      <c r="L8" s="2" t="s">
        <v>18</v>
      </c>
    </row>
    <row r="9" spans="1:12" ht="21.75" customHeight="1" x14ac:dyDescent="0.2">
      <c r="A9" s="33" t="s">
        <v>28</v>
      </c>
      <c r="B9" s="33"/>
      <c r="D9" s="6">
        <v>33519141</v>
      </c>
      <c r="F9" s="6">
        <v>265905</v>
      </c>
      <c r="H9" s="6">
        <v>1260000</v>
      </c>
      <c r="J9" s="6">
        <v>32525046</v>
      </c>
      <c r="L9" s="7" t="s">
        <v>29</v>
      </c>
    </row>
    <row r="10" spans="1:12" ht="21.75" customHeight="1" x14ac:dyDescent="0.2">
      <c r="A10" s="38" t="s">
        <v>30</v>
      </c>
      <c r="B10" s="38"/>
      <c r="D10" s="10">
        <v>76781667</v>
      </c>
      <c r="F10" s="10">
        <v>302520</v>
      </c>
      <c r="H10" s="10">
        <v>630000</v>
      </c>
      <c r="J10" s="10">
        <v>76454187</v>
      </c>
      <c r="L10" s="17" t="s">
        <v>29</v>
      </c>
    </row>
    <row r="11" spans="1:12" ht="21.75" customHeight="1" x14ac:dyDescent="0.2">
      <c r="A11" s="35" t="s">
        <v>31</v>
      </c>
      <c r="B11" s="35"/>
      <c r="D11" s="11">
        <v>234514498</v>
      </c>
      <c r="F11" s="11">
        <v>1000995883</v>
      </c>
      <c r="H11" s="11">
        <v>469609204</v>
      </c>
      <c r="J11" s="11">
        <v>765901177</v>
      </c>
      <c r="L11" s="12" t="s">
        <v>32</v>
      </c>
    </row>
    <row r="12" spans="1:12" ht="21.75" customHeight="1" x14ac:dyDescent="0.2">
      <c r="A12" s="32" t="s">
        <v>21</v>
      </c>
      <c r="B12" s="32"/>
      <c r="D12" s="14">
        <v>344815306</v>
      </c>
      <c r="F12" s="14">
        <v>1001564308</v>
      </c>
      <c r="H12" s="14">
        <v>471499204</v>
      </c>
      <c r="J12" s="14">
        <v>874880410</v>
      </c>
      <c r="L12" s="15">
        <v>0</v>
      </c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10" zoomScaleNormal="100" zoomScaleSheetLayoutView="110" workbookViewId="0">
      <selection activeCell="H22" sqref="H2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2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2"/>
    <row r="5" spans="1:10" ht="29.1" customHeight="1" x14ac:dyDescent="0.2">
      <c r="A5" s="1" t="s">
        <v>34</v>
      </c>
      <c r="B5" s="29" t="s">
        <v>35</v>
      </c>
      <c r="C5" s="29"/>
      <c r="D5" s="29"/>
      <c r="E5" s="29"/>
      <c r="F5" s="29"/>
      <c r="G5" s="29"/>
      <c r="H5" s="29"/>
      <c r="I5" s="29"/>
      <c r="J5" s="29"/>
    </row>
    <row r="6" spans="1:10" ht="14.45" customHeight="1" x14ac:dyDescent="0.2"/>
    <row r="7" spans="1:10" ht="14.45" customHeight="1" x14ac:dyDescent="0.2">
      <c r="A7" s="30" t="s">
        <v>36</v>
      </c>
      <c r="B7" s="30"/>
      <c r="D7" s="2" t="s">
        <v>37</v>
      </c>
      <c r="F7" s="2" t="s">
        <v>25</v>
      </c>
      <c r="H7" s="2" t="s">
        <v>38</v>
      </c>
      <c r="J7" s="2" t="s">
        <v>39</v>
      </c>
    </row>
    <row r="8" spans="1:10" ht="21.75" customHeight="1" x14ac:dyDescent="0.2">
      <c r="A8" s="33" t="s">
        <v>40</v>
      </c>
      <c r="B8" s="33"/>
      <c r="D8" s="5" t="s">
        <v>41</v>
      </c>
      <c r="F8" s="6">
        <v>0</v>
      </c>
      <c r="H8" s="19">
        <f>F8/F13</f>
        <v>0</v>
      </c>
      <c r="J8" s="23">
        <f>F8/2914542099422</f>
        <v>0</v>
      </c>
    </row>
    <row r="9" spans="1:10" ht="21.75" customHeight="1" x14ac:dyDescent="0.2">
      <c r="A9" s="38" t="s">
        <v>42</v>
      </c>
      <c r="B9" s="38"/>
      <c r="D9" s="16" t="s">
        <v>43</v>
      </c>
      <c r="F9" s="10">
        <v>0</v>
      </c>
      <c r="H9" s="20">
        <f>F9/F13</f>
        <v>0</v>
      </c>
      <c r="J9" s="24">
        <f t="shared" ref="J9:J12" si="0">F9/2914542099422</f>
        <v>0</v>
      </c>
    </row>
    <row r="10" spans="1:10" ht="21.75" customHeight="1" x14ac:dyDescent="0.2">
      <c r="A10" s="38" t="s">
        <v>44</v>
      </c>
      <c r="B10" s="38"/>
      <c r="D10" s="16" t="s">
        <v>45</v>
      </c>
      <c r="F10" s="10">
        <v>0</v>
      </c>
      <c r="H10" s="20">
        <f>F10/F13</f>
        <v>0</v>
      </c>
      <c r="J10" s="24">
        <f t="shared" si="0"/>
        <v>0</v>
      </c>
    </row>
    <row r="11" spans="1:10" ht="21.75" customHeight="1" x14ac:dyDescent="0.2">
      <c r="A11" s="38" t="s">
        <v>46</v>
      </c>
      <c r="B11" s="38"/>
      <c r="D11" s="16" t="s">
        <v>47</v>
      </c>
      <c r="F11" s="10">
        <f>'درآمد سپرده بانکی'!H11</f>
        <v>1564308</v>
      </c>
      <c r="H11" s="20">
        <f>F11/F13</f>
        <v>1.849538685727499E-4</v>
      </c>
      <c r="J11" s="24">
        <f t="shared" si="0"/>
        <v>5.3672513439082841E-7</v>
      </c>
    </row>
    <row r="12" spans="1:10" ht="21.75" customHeight="1" x14ac:dyDescent="0.2">
      <c r="A12" s="35" t="s">
        <v>48</v>
      </c>
      <c r="B12" s="35"/>
      <c r="D12" s="8" t="s">
        <v>49</v>
      </c>
      <c r="F12" s="11">
        <f>'سایر درآمدها'!F11</f>
        <v>8456263647</v>
      </c>
      <c r="H12" s="21">
        <f>F12/F13</f>
        <v>0.99981504613142724</v>
      </c>
      <c r="J12" s="25">
        <f t="shared" si="0"/>
        <v>2.9014038427089494E-3</v>
      </c>
    </row>
    <row r="13" spans="1:10" ht="21.75" customHeight="1" x14ac:dyDescent="0.2">
      <c r="A13" s="32" t="s">
        <v>21</v>
      </c>
      <c r="B13" s="32"/>
      <c r="D13" s="14"/>
      <c r="F13" s="14">
        <f>SUM(F8:F12)</f>
        <v>8457827955</v>
      </c>
      <c r="H13" s="22">
        <f>SUM(H8:H12)</f>
        <v>1</v>
      </c>
      <c r="J13" s="26">
        <f>SUM(J8:J12)</f>
        <v>2.90194056784334E-3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view="pageBreakPreview" zoomScale="110" zoomScaleNormal="100" zoomScaleSheetLayoutView="110" workbookViewId="0">
      <selection activeCell="A10" sqref="A10:B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 x14ac:dyDescent="0.2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 x14ac:dyDescent="0.2"/>
    <row r="5" spans="1:23" ht="14.45" customHeight="1" x14ac:dyDescent="0.2">
      <c r="A5" s="1" t="s">
        <v>50</v>
      </c>
      <c r="B5" s="29" t="s">
        <v>51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14.45" customHeight="1" x14ac:dyDescent="0.2">
      <c r="D6" s="30" t="s">
        <v>52</v>
      </c>
      <c r="E6" s="30"/>
      <c r="F6" s="30"/>
      <c r="G6" s="30"/>
      <c r="H6" s="30"/>
      <c r="I6" s="30"/>
      <c r="J6" s="30"/>
      <c r="K6" s="30"/>
      <c r="L6" s="30"/>
      <c r="N6" s="30" t="s">
        <v>53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ht="14.45" customHeight="1" x14ac:dyDescent="0.2">
      <c r="D7" s="3"/>
      <c r="E7" s="3"/>
      <c r="F7" s="3"/>
      <c r="G7" s="3"/>
      <c r="H7" s="3"/>
      <c r="I7" s="3"/>
      <c r="J7" s="31" t="s">
        <v>21</v>
      </c>
      <c r="K7" s="31"/>
      <c r="L7" s="31"/>
      <c r="N7" s="3"/>
      <c r="O7" s="3"/>
      <c r="P7" s="3"/>
      <c r="Q7" s="3"/>
      <c r="R7" s="3"/>
      <c r="S7" s="3"/>
      <c r="T7" s="3"/>
      <c r="U7" s="31" t="s">
        <v>21</v>
      </c>
      <c r="V7" s="31"/>
      <c r="W7" s="31"/>
    </row>
    <row r="8" spans="1:23" ht="14.45" customHeight="1" x14ac:dyDescent="0.2">
      <c r="A8" s="30" t="s">
        <v>54</v>
      </c>
      <c r="B8" s="30"/>
      <c r="D8" s="2" t="s">
        <v>55</v>
      </c>
      <c r="F8" s="2" t="s">
        <v>56</v>
      </c>
      <c r="H8" s="2" t="s">
        <v>57</v>
      </c>
      <c r="J8" s="4" t="s">
        <v>25</v>
      </c>
      <c r="K8" s="3"/>
      <c r="L8" s="4" t="s">
        <v>38</v>
      </c>
      <c r="N8" s="2" t="s">
        <v>55</v>
      </c>
      <c r="P8" s="30" t="s">
        <v>56</v>
      </c>
      <c r="Q8" s="30"/>
      <c r="S8" s="2" t="s">
        <v>57</v>
      </c>
      <c r="U8" s="4" t="s">
        <v>25</v>
      </c>
      <c r="V8" s="3"/>
      <c r="W8" s="4" t="s">
        <v>38</v>
      </c>
    </row>
    <row r="9" spans="1:23" ht="21.75" customHeight="1" x14ac:dyDescent="0.2">
      <c r="A9" s="33" t="s">
        <v>19</v>
      </c>
      <c r="B9" s="33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34">
        <v>0</v>
      </c>
      <c r="Q9" s="34"/>
      <c r="S9" s="6">
        <v>0</v>
      </c>
      <c r="U9" s="6">
        <v>0</v>
      </c>
      <c r="W9" s="7">
        <v>0</v>
      </c>
    </row>
    <row r="10" spans="1:23" ht="21.75" customHeight="1" x14ac:dyDescent="0.2">
      <c r="A10" s="35" t="s">
        <v>20</v>
      </c>
      <c r="B10" s="35"/>
      <c r="D10" s="11">
        <v>0</v>
      </c>
      <c r="F10" s="11">
        <v>0</v>
      </c>
      <c r="H10" s="11">
        <v>0</v>
      </c>
      <c r="J10" s="11">
        <v>0</v>
      </c>
      <c r="L10" s="12">
        <v>0</v>
      </c>
      <c r="N10" s="11">
        <v>0</v>
      </c>
      <c r="P10" s="36">
        <v>0</v>
      </c>
      <c r="Q10" s="37"/>
      <c r="S10" s="11">
        <v>0</v>
      </c>
      <c r="U10" s="11">
        <v>0</v>
      </c>
      <c r="W10" s="12">
        <v>0</v>
      </c>
    </row>
    <row r="11" spans="1:23" ht="21.75" customHeight="1" x14ac:dyDescent="0.2">
      <c r="A11" s="32" t="s">
        <v>21</v>
      </c>
      <c r="B11" s="32"/>
      <c r="D11" s="14">
        <v>0</v>
      </c>
      <c r="F11" s="14">
        <v>0</v>
      </c>
      <c r="H11" s="14">
        <v>0</v>
      </c>
      <c r="J11" s="14">
        <v>0</v>
      </c>
      <c r="L11" s="15">
        <v>0</v>
      </c>
      <c r="N11" s="14">
        <v>0</v>
      </c>
      <c r="Q11" s="14">
        <v>0</v>
      </c>
      <c r="S11" s="14">
        <v>0</v>
      </c>
      <c r="U11" s="14">
        <v>0</v>
      </c>
      <c r="W11" s="15">
        <v>0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view="pageBreakPreview" zoomScale="110" zoomScaleNormal="100" zoomScaleSheetLayoutView="11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2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2"/>
    <row r="5" spans="1:10" ht="14.45" customHeight="1" x14ac:dyDescent="0.2">
      <c r="A5" s="1" t="s">
        <v>58</v>
      </c>
      <c r="B5" s="29" t="s">
        <v>59</v>
      </c>
      <c r="C5" s="29"/>
      <c r="D5" s="29"/>
      <c r="E5" s="29"/>
      <c r="F5" s="29"/>
      <c r="G5" s="29"/>
      <c r="H5" s="29"/>
      <c r="I5" s="29"/>
      <c r="J5" s="29"/>
    </row>
    <row r="6" spans="1:10" ht="14.45" customHeight="1" x14ac:dyDescent="0.2">
      <c r="D6" s="30" t="s">
        <v>52</v>
      </c>
      <c r="E6" s="30"/>
      <c r="F6" s="30"/>
      <c r="H6" s="30" t="s">
        <v>53</v>
      </c>
      <c r="I6" s="30"/>
      <c r="J6" s="30"/>
    </row>
    <row r="7" spans="1:10" ht="36.4" customHeight="1" x14ac:dyDescent="0.2">
      <c r="A7" s="30" t="s">
        <v>60</v>
      </c>
      <c r="B7" s="30"/>
      <c r="D7" s="18" t="s">
        <v>61</v>
      </c>
      <c r="E7" s="3"/>
      <c r="F7" s="18" t="s">
        <v>62</v>
      </c>
      <c r="H7" s="18" t="s">
        <v>61</v>
      </c>
      <c r="I7" s="3"/>
      <c r="J7" s="18" t="s">
        <v>62</v>
      </c>
    </row>
    <row r="8" spans="1:10" ht="21.75" customHeight="1" x14ac:dyDescent="0.2">
      <c r="A8" s="33" t="s">
        <v>28</v>
      </c>
      <c r="B8" s="33"/>
      <c r="D8" s="6">
        <v>265905</v>
      </c>
      <c r="F8" s="7"/>
      <c r="H8" s="6">
        <v>265905</v>
      </c>
      <c r="J8" s="7"/>
    </row>
    <row r="9" spans="1:10" ht="21.75" customHeight="1" x14ac:dyDescent="0.2">
      <c r="A9" s="38" t="s">
        <v>30</v>
      </c>
      <c r="B9" s="38"/>
      <c r="D9" s="10">
        <v>302520</v>
      </c>
      <c r="F9" s="17"/>
      <c r="H9" s="10">
        <v>302520</v>
      </c>
      <c r="J9" s="17"/>
    </row>
    <row r="10" spans="1:10" ht="21.75" customHeight="1" x14ac:dyDescent="0.2">
      <c r="A10" s="35" t="s">
        <v>31</v>
      </c>
      <c r="B10" s="35"/>
      <c r="D10" s="11">
        <v>995883</v>
      </c>
      <c r="F10" s="12"/>
      <c r="H10" s="11">
        <v>995883</v>
      </c>
      <c r="J10" s="12"/>
    </row>
    <row r="11" spans="1:10" ht="21.75" customHeight="1" x14ac:dyDescent="0.2">
      <c r="A11" s="32" t="s">
        <v>21</v>
      </c>
      <c r="B11" s="32"/>
      <c r="D11" s="14">
        <v>1564308</v>
      </c>
      <c r="F11" s="14"/>
      <c r="H11" s="14">
        <v>1564308</v>
      </c>
      <c r="J11" s="14"/>
    </row>
  </sheetData>
  <mergeCells count="11"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20" zoomScaleNormal="100" zoomScaleSheetLayoutView="12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7" t="s">
        <v>0</v>
      </c>
      <c r="B1" s="27"/>
      <c r="C1" s="27"/>
      <c r="D1" s="27"/>
      <c r="E1" s="27"/>
      <c r="F1" s="27"/>
    </row>
    <row r="2" spans="1:6" ht="21.75" customHeight="1" x14ac:dyDescent="0.2">
      <c r="A2" s="27" t="s">
        <v>33</v>
      </c>
      <c r="B2" s="27"/>
      <c r="C2" s="27"/>
      <c r="D2" s="27"/>
      <c r="E2" s="27"/>
      <c r="F2" s="27"/>
    </row>
    <row r="3" spans="1:6" ht="21.75" customHeight="1" x14ac:dyDescent="0.2">
      <c r="A3" s="27" t="s">
        <v>2</v>
      </c>
      <c r="B3" s="27"/>
      <c r="C3" s="27"/>
      <c r="D3" s="27"/>
      <c r="E3" s="27"/>
      <c r="F3" s="27"/>
    </row>
    <row r="4" spans="1:6" ht="14.45" customHeight="1" x14ac:dyDescent="0.2"/>
    <row r="5" spans="1:6" ht="29.1" customHeight="1" x14ac:dyDescent="0.2">
      <c r="A5" s="1" t="s">
        <v>63</v>
      </c>
      <c r="B5" s="29" t="s">
        <v>48</v>
      </c>
      <c r="C5" s="29"/>
      <c r="D5" s="29"/>
      <c r="E5" s="29"/>
      <c r="F5" s="29"/>
    </row>
    <row r="6" spans="1:6" ht="14.45" customHeight="1" x14ac:dyDescent="0.2">
      <c r="D6" s="2" t="s">
        <v>52</v>
      </c>
      <c r="F6" s="2" t="s">
        <v>9</v>
      </c>
    </row>
    <row r="7" spans="1:6" ht="14.45" customHeight="1" x14ac:dyDescent="0.2">
      <c r="A7" s="30" t="s">
        <v>48</v>
      </c>
      <c r="B7" s="30"/>
      <c r="D7" s="4" t="s">
        <v>25</v>
      </c>
      <c r="F7" s="4" t="s">
        <v>25</v>
      </c>
    </row>
    <row r="8" spans="1:6" ht="21.75" customHeight="1" x14ac:dyDescent="0.2">
      <c r="A8" s="33" t="s">
        <v>48</v>
      </c>
      <c r="B8" s="33"/>
      <c r="D8" s="6">
        <v>8456263647</v>
      </c>
      <c r="F8" s="6">
        <v>8456263647</v>
      </c>
    </row>
    <row r="9" spans="1:6" ht="21.75" customHeight="1" x14ac:dyDescent="0.2">
      <c r="A9" s="38" t="s">
        <v>64</v>
      </c>
      <c r="B9" s="38"/>
      <c r="D9" s="10">
        <v>0</v>
      </c>
      <c r="F9" s="10">
        <v>0</v>
      </c>
    </row>
    <row r="10" spans="1:6" ht="21.75" customHeight="1" x14ac:dyDescent="0.2">
      <c r="A10" s="35" t="s">
        <v>65</v>
      </c>
      <c r="B10" s="35"/>
      <c r="D10" s="11">
        <v>0</v>
      </c>
      <c r="F10" s="11">
        <v>0</v>
      </c>
    </row>
    <row r="11" spans="1:6" ht="21.75" customHeight="1" x14ac:dyDescent="0.2">
      <c r="A11" s="32" t="s">
        <v>21</v>
      </c>
      <c r="B11" s="32"/>
      <c r="D11" s="14">
        <v>8456263647</v>
      </c>
      <c r="F11" s="14">
        <v>8456263647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120" zoomScaleNormal="100" zoomScaleSheetLayoutView="12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2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2"/>
    <row r="5" spans="1:13" ht="14.45" customHeight="1" x14ac:dyDescent="0.2">
      <c r="A5" s="29" t="s">
        <v>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4.45" customHeight="1" x14ac:dyDescent="0.2">
      <c r="A6" s="30" t="s">
        <v>36</v>
      </c>
      <c r="C6" s="30" t="s">
        <v>52</v>
      </c>
      <c r="D6" s="30"/>
      <c r="E6" s="30"/>
      <c r="F6" s="30"/>
      <c r="G6" s="30"/>
      <c r="I6" s="30" t="s">
        <v>53</v>
      </c>
      <c r="J6" s="30"/>
      <c r="K6" s="30"/>
      <c r="L6" s="30"/>
      <c r="M6" s="30"/>
    </row>
    <row r="7" spans="1:13" ht="29.1" customHeight="1" x14ac:dyDescent="0.2">
      <c r="A7" s="30"/>
      <c r="C7" s="18" t="s">
        <v>67</v>
      </c>
      <c r="D7" s="3"/>
      <c r="E7" s="18" t="s">
        <v>66</v>
      </c>
      <c r="F7" s="3"/>
      <c r="G7" s="18" t="s">
        <v>68</v>
      </c>
      <c r="I7" s="18" t="s">
        <v>67</v>
      </c>
      <c r="J7" s="3"/>
      <c r="K7" s="18" t="s">
        <v>66</v>
      </c>
      <c r="L7" s="3"/>
      <c r="M7" s="18" t="s">
        <v>68</v>
      </c>
    </row>
    <row r="8" spans="1:13" ht="21.75" customHeight="1" x14ac:dyDescent="0.2">
      <c r="A8" s="5" t="s">
        <v>28</v>
      </c>
      <c r="C8" s="6">
        <v>265905</v>
      </c>
      <c r="E8" s="6">
        <v>0</v>
      </c>
      <c r="G8" s="6">
        <v>265905</v>
      </c>
      <c r="I8" s="6">
        <v>265905</v>
      </c>
      <c r="K8" s="6">
        <v>0</v>
      </c>
      <c r="M8" s="6">
        <v>265905</v>
      </c>
    </row>
    <row r="9" spans="1:13" ht="21.75" customHeight="1" x14ac:dyDescent="0.2">
      <c r="A9" s="16" t="s">
        <v>30</v>
      </c>
      <c r="C9" s="10">
        <v>302520</v>
      </c>
      <c r="E9" s="10">
        <v>0</v>
      </c>
      <c r="G9" s="10">
        <v>302520</v>
      </c>
      <c r="I9" s="10">
        <v>302520</v>
      </c>
      <c r="K9" s="10">
        <v>0</v>
      </c>
      <c r="M9" s="10">
        <v>302520</v>
      </c>
    </row>
    <row r="10" spans="1:13" ht="21.75" customHeight="1" x14ac:dyDescent="0.2">
      <c r="A10" s="8" t="s">
        <v>31</v>
      </c>
      <c r="C10" s="11">
        <v>995883</v>
      </c>
      <c r="E10" s="11">
        <v>0</v>
      </c>
      <c r="G10" s="11">
        <v>995883</v>
      </c>
      <c r="I10" s="11">
        <v>995883</v>
      </c>
      <c r="K10" s="11">
        <v>0</v>
      </c>
      <c r="M10" s="11">
        <v>995883</v>
      </c>
    </row>
    <row r="11" spans="1:13" ht="21.75" customHeight="1" x14ac:dyDescent="0.2">
      <c r="A11" s="13" t="s">
        <v>21</v>
      </c>
      <c r="C11" s="14">
        <v>1564308</v>
      </c>
      <c r="E11" s="14">
        <v>0</v>
      </c>
      <c r="G11" s="14">
        <v>1564308</v>
      </c>
      <c r="I11" s="14">
        <v>1564308</v>
      </c>
      <c r="K11" s="14">
        <v>0</v>
      </c>
      <c r="M11" s="14">
        <v>1564308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view="pageBreakPreview" zoomScale="110" zoomScaleNormal="100" zoomScaleSheetLayoutView="110" workbookViewId="0">
      <selection activeCell="I18" sqref="I18"/>
    </sheetView>
  </sheetViews>
  <sheetFormatPr defaultRowHeight="12.75" x14ac:dyDescent="0.2"/>
  <cols>
    <col min="1" max="1" width="16.85546875" bestFit="1" customWidth="1"/>
    <col min="2" max="2" width="1.28515625" customWidth="1"/>
    <col min="3" max="3" width="13.8554687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7" bestFit="1" customWidth="1"/>
    <col min="10" max="10" width="1.28515625" customWidth="1"/>
    <col min="11" max="11" width="13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2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29" t="s">
        <v>71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4.45" customHeight="1" x14ac:dyDescent="0.2">
      <c r="A6" s="30" t="s">
        <v>36</v>
      </c>
      <c r="C6" s="30" t="s">
        <v>52</v>
      </c>
      <c r="D6" s="30"/>
      <c r="E6" s="30"/>
      <c r="F6" s="30"/>
      <c r="G6" s="30"/>
      <c r="H6" s="30"/>
      <c r="I6" s="30"/>
      <c r="K6" s="30" t="s">
        <v>53</v>
      </c>
      <c r="L6" s="30"/>
      <c r="M6" s="30"/>
      <c r="N6" s="30"/>
      <c r="O6" s="30"/>
      <c r="P6" s="30"/>
      <c r="Q6" s="30"/>
      <c r="R6" s="30"/>
    </row>
    <row r="7" spans="1:18" ht="36.75" customHeight="1" x14ac:dyDescent="0.2">
      <c r="A7" s="30"/>
      <c r="C7" s="18" t="s">
        <v>13</v>
      </c>
      <c r="D7" s="3"/>
      <c r="E7" s="18" t="s">
        <v>15</v>
      </c>
      <c r="F7" s="3"/>
      <c r="G7" s="18" t="s">
        <v>70</v>
      </c>
      <c r="H7" s="3"/>
      <c r="I7" s="18" t="s">
        <v>72</v>
      </c>
      <c r="K7" s="18" t="s">
        <v>13</v>
      </c>
      <c r="L7" s="3"/>
      <c r="M7" s="18" t="s">
        <v>15</v>
      </c>
      <c r="N7" s="3"/>
      <c r="O7" s="18" t="s">
        <v>70</v>
      </c>
      <c r="P7" s="3"/>
      <c r="Q7" s="40" t="s">
        <v>72</v>
      </c>
      <c r="R7" s="40"/>
    </row>
    <row r="8" spans="1:18" ht="21.75" customHeight="1" x14ac:dyDescent="0.2">
      <c r="A8" s="5" t="s">
        <v>19</v>
      </c>
      <c r="C8" s="6">
        <v>955816859</v>
      </c>
      <c r="E8" s="6">
        <v>1691465166029</v>
      </c>
      <c r="G8" s="6">
        <v>1691465166029</v>
      </c>
      <c r="I8" s="6">
        <v>0</v>
      </c>
      <c r="K8" s="6">
        <v>955816859</v>
      </c>
      <c r="M8" s="6">
        <v>1691465166029</v>
      </c>
      <c r="O8" s="6">
        <v>1691465166029</v>
      </c>
      <c r="Q8" s="34">
        <v>0</v>
      </c>
      <c r="R8" s="34"/>
    </row>
    <row r="9" spans="1:18" ht="21.75" customHeight="1" x14ac:dyDescent="0.2">
      <c r="A9" s="8" t="s">
        <v>20</v>
      </c>
      <c r="C9" s="11">
        <v>217518030</v>
      </c>
      <c r="E9" s="11">
        <v>136280153118</v>
      </c>
      <c r="G9" s="11">
        <v>136280153118</v>
      </c>
      <c r="I9" s="11">
        <v>0</v>
      </c>
      <c r="K9" s="11">
        <v>217518030</v>
      </c>
      <c r="M9" s="11">
        <v>136280153118</v>
      </c>
      <c r="O9" s="11">
        <v>136280153118</v>
      </c>
      <c r="Q9" s="37">
        <v>0</v>
      </c>
      <c r="R9" s="37"/>
    </row>
    <row r="10" spans="1:18" ht="21.75" customHeight="1" x14ac:dyDescent="0.2">
      <c r="A10" s="13" t="s">
        <v>21</v>
      </c>
      <c r="C10" s="14">
        <v>1173334889</v>
      </c>
      <c r="E10" s="14">
        <v>1827745319147</v>
      </c>
      <c r="G10" s="14">
        <v>1827745319147</v>
      </c>
      <c r="I10" s="14">
        <v>0</v>
      </c>
      <c r="K10" s="14">
        <v>1173334889</v>
      </c>
      <c r="M10" s="14">
        <v>1827745319147</v>
      </c>
      <c r="O10" s="14">
        <v>1827745319147</v>
      </c>
      <c r="Q10" s="39">
        <v>0</v>
      </c>
      <c r="R10" s="39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Kimya Behzad Nezhad</cp:lastModifiedBy>
  <cp:lastPrinted>2026-04-27T12:47:08Z</cp:lastPrinted>
  <dcterms:created xsi:type="dcterms:W3CDTF">2026-04-26T05:01:51Z</dcterms:created>
  <dcterms:modified xsi:type="dcterms:W3CDTF">2026-04-28T08:06:47Z</dcterms:modified>
</cp:coreProperties>
</file>