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بهمن 11\چک شد\"/>
    </mc:Choice>
  </mc:AlternateContent>
  <xr:revisionPtr revIDLastSave="0" documentId="13_ncr:1_{FBBB8D44-9EFB-4CB8-8F78-1D8EF6F4A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درآمد!$A$1:$K$13</definedName>
    <definedName name="_xlnm.Print_Area" localSheetId="5">'درآمد سپرده بانکی'!$A$1:$G$11</definedName>
    <definedName name="_xlnm.Print_Area" localSheetId="4">'درآمد سرمایه گذاری در سهام'!$A$1:$X$11</definedName>
    <definedName name="_xlnm.Print_Area" localSheetId="7">'درآمد سود سهام'!$A$1:$T$9</definedName>
    <definedName name="_xlnm.Print_Area" localSheetId="10">'درآمد ناشی از تغییر قیمت اوراق'!$A$1:$S$10</definedName>
    <definedName name="_xlnm.Print_Area" localSheetId="9">'درآمد ناشی از فروش'!$A$1:$S$9</definedName>
    <definedName name="_xlnm.Print_Area" localSheetId="6">'سایر درآمدها'!$A$1:$G$11</definedName>
    <definedName name="_xlnm.Print_Area" localSheetId="2">سپرده!$A$1:$M$12</definedName>
    <definedName name="_xlnm.Print_Area" localSheetId="1">سهام!$A$1:$AC$11</definedName>
    <definedName name="_xlnm.Print_Area" localSheetId="8">'سود سپرده بانکی'!$A$1:$N$11</definedName>
    <definedName name="_xlnm.Print_Area" localSheetId="0">'صورت وضعیت'!$A$1:$C$6</definedName>
  </definedNames>
  <calcPr calcId="191029"/>
</workbook>
</file>

<file path=xl/calcChain.xml><?xml version="1.0" encoding="utf-8"?>
<calcChain xmlns="http://schemas.openxmlformats.org/spreadsheetml/2006/main">
  <c r="F13" i="8" l="1"/>
  <c r="Q11" i="9"/>
  <c r="U11" i="9"/>
  <c r="H11" i="8"/>
  <c r="H12" i="8"/>
  <c r="H10" i="8"/>
  <c r="H9" i="8"/>
  <c r="H8" i="8"/>
  <c r="H13" i="8" s="1"/>
  <c r="F12" i="8"/>
  <c r="F11" i="8"/>
  <c r="F8" i="8"/>
  <c r="J8" i="8" s="1"/>
  <c r="J10" i="8"/>
  <c r="J11" i="8"/>
  <c r="J12" i="8"/>
  <c r="J9" i="8"/>
  <c r="J13" i="8" l="1"/>
</calcChain>
</file>

<file path=xl/sharedStrings.xml><?xml version="1.0" encoding="utf-8"?>
<sst xmlns="http://schemas.openxmlformats.org/spreadsheetml/2006/main" count="193" uniqueCount="81">
  <si>
    <t>صندوق سرمایه گذاری اختصاصی بازارگردانی امین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</si>
  <si>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</si>
  <si>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</si>
  <si>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</si>
  <si>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</si>
  <si>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</si>
  <si>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</si>
  <si>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</si>
  <si>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</si>
  <si>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</si>
  <si>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</si>
  <si>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</si>
  <si>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</si>
  <si>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</si>
  <si>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</si>
  <si>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</si>
  <si>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</si>
  <si>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</si>
  <si>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</si>
  <si>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امین</t>
  </si>
  <si>
    <t>ح . تامین سرمایه امین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</si>
  <si>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</si>
  <si>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</si>
  <si>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</si>
  <si>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</si>
  <si>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</si>
  <si>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</si>
  <si>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</si>
  <si>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</si>
  <si>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دی میدان ونک</t>
  </si>
  <si>
    <t>سپرده کوتاه مدت بانک ملت مهستان</t>
  </si>
  <si>
    <t>سپرده کوتاه مدت بانک خاورمیانه آفتاب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</si>
  <si>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</si>
  <si>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</si>
  <si>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</si>
  <si>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</si>
  <si>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</si>
  <si>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</si>
  <si>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</si>
  <si>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</si>
  <si>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</si>
  <si>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</si>
  <si>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</si>
  <si>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</si>
  <si>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</si>
  <si>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</si>
  <si>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</si>
  <si>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</si>
  <si>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</si>
  <si>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</si>
  <si>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</si>
  <si>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</si>
  <si>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</si>
  <si>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</si>
  <si>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</si>
  <si>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</si>
  <si>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</si>
  <si>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</si>
  <si>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</si>
  <si>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</si>
  <si>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</si>
  <si>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</si>
  <si>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</si>
  <si>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</si>
  <si>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</si>
  <si>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</si>
  <si>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</si>
  <si>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</si>
  <si>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</si>
  <si>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</si>
  <si>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</si>
  <si>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1404/10/24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</si>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</sst>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right" vertical="top"/>
    </xf>
    <xf numFmtId="10" fontId="5" fillId="0" borderId="0" xfId="1" applyNumberFormat="1" applyFont="1" applyAlignment="1">
      <alignment horizontal="right" vertical="top"/>
    </xf>
    <xf numFmtId="10" fontId="5" fillId="0" borderId="4" xfId="1" applyNumberFormat="1" applyFont="1" applyBorder="1" applyAlignment="1">
      <alignment horizontal="right" vertical="top"/>
    </xf>
    <xf numFmtId="10" fontId="5" fillId="0" borderId="5" xfId="1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10" fontId="5" fillId="0" borderId="0" xfId="1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4</xdr:col>
      <xdr:colOff>18907</xdr:colOff>
      <xdr:row>43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1D2564-C86A-0335-2F86-E4AA1B3CD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216093" y="31750"/>
          <a:ext cx="705153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Normal="100" zoomScaleSheetLayoutView="100" workbookViewId="0">
      <selection activeCell="M23" sqref="M23"/>
    </sheetView>
  </sheetViews>
  <sheetFormatPr defaultRowHeight="12.75" x14ac:dyDescent="0.2"/>
  <cols>
    <col min="1" max="3" width="32.140625" customWidth="1"/>
  </cols>
  <sheetData>
    <row r="1" spans="1:3" ht="29.1" customHeight="1" x14ac:dyDescent="0.2">
      <c r="A1" s="25" t="s">
        <v>0</v>
      </c>
      <c r="B1" s="25"/>
      <c r="C1" s="25"/>
    </row>
    <row r="2" spans="1:3" ht="21.75" customHeight="1" x14ac:dyDescent="0.2">
      <c r="A2" s="25" t="s">
        <v>1</v>
      </c>
      <c r="B2" s="25"/>
      <c r="C2" s="25"/>
    </row>
    <row r="3" spans="1:3" ht="21.75" customHeight="1" x14ac:dyDescent="0.2">
      <c r="A3" s="25" t="s">
        <v>2</v>
      </c>
      <c r="B3" s="25"/>
      <c r="C3" s="25"/>
    </row>
    <row r="4" spans="1:3" ht="7.35" customHeight="1" x14ac:dyDescent="0.2"/>
    <row r="5" spans="1:3" ht="123.6" customHeight="1" x14ac:dyDescent="0.2">
      <c r="B5" s="26"/>
    </row>
    <row r="6" spans="1:3" ht="123.6" customHeight="1" x14ac:dyDescent="0.2">
      <c r="B6" s="2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14.140625" bestFit="1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7.5703125" customWidth="1"/>
    <col min="18" max="18" width="1.28515625" customWidth="1"/>
    <col min="19" max="19" width="0.28515625" customWidth="1"/>
  </cols>
  <sheetData>
    <row r="1" spans="1:1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21.75" customHeight="1" x14ac:dyDescent="0.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4.45" customHeight="1" x14ac:dyDescent="0.2"/>
    <row r="5" spans="1:18" ht="14.45" customHeight="1" x14ac:dyDescent="0.2">
      <c r="A5" s="35" t="s">
        <v>75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4.45" customHeight="1" x14ac:dyDescent="0.2">
      <c r="A6" s="28" t="s">
        <v>35</v>
      </c>
      <c r="C6" s="28" t="s">
        <v>51</v>
      </c>
      <c r="D6" s="28"/>
      <c r="E6" s="28"/>
      <c r="F6" s="28"/>
      <c r="G6" s="28"/>
      <c r="H6" s="28"/>
      <c r="I6" s="28"/>
      <c r="K6" s="28" t="s">
        <v>52</v>
      </c>
      <c r="L6" s="28"/>
      <c r="M6" s="28"/>
      <c r="N6" s="28"/>
      <c r="O6" s="28"/>
      <c r="P6" s="28"/>
      <c r="Q6" s="28"/>
      <c r="R6" s="28"/>
    </row>
    <row r="7" spans="1:18" ht="29.1" customHeight="1" x14ac:dyDescent="0.2">
      <c r="A7" s="28"/>
      <c r="C7" s="17" t="s">
        <v>13</v>
      </c>
      <c r="D7" s="3"/>
      <c r="E7" s="17" t="s">
        <v>76</v>
      </c>
      <c r="F7" s="3"/>
      <c r="G7" s="17" t="s">
        <v>77</v>
      </c>
      <c r="H7" s="3"/>
      <c r="I7" s="17" t="s">
        <v>78</v>
      </c>
      <c r="K7" s="17" t="s">
        <v>13</v>
      </c>
      <c r="L7" s="3"/>
      <c r="M7" s="17" t="s">
        <v>76</v>
      </c>
      <c r="N7" s="3"/>
      <c r="O7" s="17" t="s">
        <v>77</v>
      </c>
      <c r="P7" s="3"/>
      <c r="Q7" s="39" t="s">
        <v>78</v>
      </c>
      <c r="R7" s="39"/>
    </row>
    <row r="8" spans="1:18" ht="21.75" customHeight="1" x14ac:dyDescent="0.2">
      <c r="A8" s="18" t="s">
        <v>19</v>
      </c>
      <c r="C8" s="19">
        <v>0</v>
      </c>
      <c r="E8" s="19">
        <v>0</v>
      </c>
      <c r="G8" s="19">
        <v>0</v>
      </c>
      <c r="I8" s="19">
        <v>0</v>
      </c>
      <c r="K8" s="19">
        <v>829437763</v>
      </c>
      <c r="M8" s="19">
        <v>2366749213361</v>
      </c>
      <c r="O8" s="19">
        <v>2221726732813</v>
      </c>
      <c r="Q8" s="37">
        <v>145022480548</v>
      </c>
      <c r="R8" s="37"/>
    </row>
    <row r="9" spans="1:18" ht="21.75" customHeight="1" x14ac:dyDescent="0.2">
      <c r="A9" s="13" t="s">
        <v>21</v>
      </c>
      <c r="C9" s="14">
        <v>0</v>
      </c>
      <c r="E9" s="14">
        <v>0</v>
      </c>
      <c r="G9" s="14">
        <v>0</v>
      </c>
      <c r="I9" s="14">
        <v>0</v>
      </c>
      <c r="K9" s="14">
        <v>829437763</v>
      </c>
      <c r="M9" s="14">
        <v>2366749213361</v>
      </c>
      <c r="O9" s="14">
        <v>2221726732813</v>
      </c>
      <c r="Q9" s="38">
        <v>145022480548</v>
      </c>
      <c r="R9" s="38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9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0.28515625" customWidth="1"/>
    <col min="2" max="2" width="1.28515625" customWidth="1"/>
    <col min="3" max="3" width="16" customWidth="1"/>
    <col min="4" max="4" width="1.28515625" customWidth="1"/>
    <col min="5" max="5" width="18.7109375" customWidth="1"/>
    <col min="6" max="6" width="1.28515625" customWidth="1"/>
    <col min="7" max="7" width="19.28515625" customWidth="1"/>
    <col min="8" max="8" width="1.28515625" customWidth="1"/>
    <col min="9" max="9" width="18.42578125" customWidth="1"/>
    <col min="10" max="10" width="1.28515625" customWidth="1"/>
    <col min="11" max="11" width="14.28515625" customWidth="1"/>
    <col min="12" max="12" width="1.28515625" customWidth="1"/>
    <col min="13" max="13" width="20.5703125" customWidth="1"/>
    <col min="14" max="14" width="1.28515625" customWidth="1"/>
    <col min="15" max="15" width="19" customWidth="1"/>
    <col min="16" max="16" width="1.28515625" customWidth="1"/>
    <col min="17" max="17" width="17.7109375" customWidth="1"/>
    <col min="18" max="18" width="1.28515625" customWidth="1"/>
    <col min="19" max="19" width="0.28515625" customWidth="1"/>
  </cols>
  <sheetData>
    <row r="1" spans="1:1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21.75" customHeight="1" x14ac:dyDescent="0.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4.45" customHeight="1" x14ac:dyDescent="0.2"/>
    <row r="5" spans="1:18" ht="14.45" customHeight="1" x14ac:dyDescent="0.2">
      <c r="A5" s="35" t="s">
        <v>79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4.45" customHeight="1" x14ac:dyDescent="0.2">
      <c r="A6" s="28" t="s">
        <v>35</v>
      </c>
      <c r="C6" s="28" t="s">
        <v>51</v>
      </c>
      <c r="D6" s="28"/>
      <c r="E6" s="28"/>
      <c r="F6" s="28"/>
      <c r="G6" s="28"/>
      <c r="H6" s="28"/>
      <c r="I6" s="28"/>
      <c r="K6" s="28" t="s">
        <v>52</v>
      </c>
      <c r="L6" s="28"/>
      <c r="M6" s="28"/>
      <c r="N6" s="28"/>
      <c r="O6" s="28"/>
      <c r="P6" s="28"/>
      <c r="Q6" s="28"/>
      <c r="R6" s="28"/>
    </row>
    <row r="7" spans="1:18" ht="29.1" customHeight="1" x14ac:dyDescent="0.2">
      <c r="A7" s="28"/>
      <c r="C7" s="17" t="s">
        <v>13</v>
      </c>
      <c r="D7" s="3"/>
      <c r="E7" s="17" t="s">
        <v>15</v>
      </c>
      <c r="F7" s="3"/>
      <c r="G7" s="17" t="s">
        <v>77</v>
      </c>
      <c r="H7" s="3"/>
      <c r="I7" s="17" t="s">
        <v>80</v>
      </c>
      <c r="K7" s="17" t="s">
        <v>13</v>
      </c>
      <c r="L7" s="3"/>
      <c r="M7" s="17" t="s">
        <v>15</v>
      </c>
      <c r="N7" s="3"/>
      <c r="O7" s="17" t="s">
        <v>77</v>
      </c>
      <c r="P7" s="3"/>
      <c r="Q7" s="39" t="s">
        <v>80</v>
      </c>
      <c r="R7" s="39"/>
    </row>
    <row r="8" spans="1:18" ht="21.75" customHeight="1" x14ac:dyDescent="0.2">
      <c r="A8" s="5" t="s">
        <v>19</v>
      </c>
      <c r="C8" s="6">
        <v>951921859</v>
      </c>
      <c r="E8" s="6">
        <v>1733083481861</v>
      </c>
      <c r="G8" s="6">
        <v>1918100993078</v>
      </c>
      <c r="I8" s="6">
        <v>-185017511216</v>
      </c>
      <c r="K8" s="6">
        <v>951921859</v>
      </c>
      <c r="M8" s="6">
        <v>1733083481861</v>
      </c>
      <c r="O8" s="6">
        <v>1839603123303</v>
      </c>
      <c r="Q8" s="30">
        <v>-106519641441</v>
      </c>
      <c r="R8" s="30"/>
    </row>
    <row r="9" spans="1:18" ht="21.75" customHeight="1" x14ac:dyDescent="0.2">
      <c r="A9" s="8" t="s">
        <v>20</v>
      </c>
      <c r="C9" s="11">
        <v>217518030</v>
      </c>
      <c r="E9" s="11">
        <v>153233664989</v>
      </c>
      <c r="G9" s="11">
        <v>228655057544</v>
      </c>
      <c r="I9" s="11">
        <v>-75421392554</v>
      </c>
      <c r="K9" s="11">
        <v>217518030</v>
      </c>
      <c r="M9" s="11">
        <v>153233664989</v>
      </c>
      <c r="O9" s="11">
        <v>569462202540</v>
      </c>
      <c r="Q9" s="33">
        <v>-416228537550</v>
      </c>
      <c r="R9" s="33"/>
    </row>
    <row r="10" spans="1:18" ht="21.75" customHeight="1" x14ac:dyDescent="0.2">
      <c r="A10" s="13" t="s">
        <v>21</v>
      </c>
      <c r="C10" s="14">
        <v>1169439889</v>
      </c>
      <c r="E10" s="14">
        <v>1886317146850</v>
      </c>
      <c r="G10" s="14">
        <v>2146756050622</v>
      </c>
      <c r="I10" s="14">
        <v>-260438903770</v>
      </c>
      <c r="K10" s="14">
        <v>1169439889</v>
      </c>
      <c r="M10" s="14">
        <v>1886317146850</v>
      </c>
      <c r="O10" s="14">
        <v>2409065325843</v>
      </c>
      <c r="Q10" s="38">
        <v>-522748178991</v>
      </c>
      <c r="R10" s="38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view="pageBreakPreview" zoomScaleNormal="100" zoomScaleSheetLayoutView="100" workbookViewId="0">
      <selection activeCell="AB9" sqref="AB9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5703125" bestFit="1" customWidth="1"/>
    <col min="9" max="9" width="1.28515625" customWidth="1"/>
    <col min="10" max="10" width="17.7109375" bestFit="1" customWidth="1"/>
    <col min="11" max="11" width="1.28515625" customWidth="1"/>
    <col min="12" max="12" width="12.140625" bestFit="1" customWidth="1"/>
    <col min="13" max="13" width="1.28515625" customWidth="1"/>
    <col min="14" max="14" width="15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3.710937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14.45" customHeight="1" x14ac:dyDescent="0.2">
      <c r="A4" s="1" t="s">
        <v>3</v>
      </c>
      <c r="B4" s="35" t="s">
        <v>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4.45" customHeight="1" x14ac:dyDescent="0.2">
      <c r="A5" s="35" t="s">
        <v>5</v>
      </c>
      <c r="B5" s="35"/>
      <c r="C5" s="35" t="s">
        <v>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14.45" customHeight="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14.45" customHeight="1" x14ac:dyDescent="0.2">
      <c r="F7" s="3"/>
      <c r="G7" s="3"/>
      <c r="H7" s="3"/>
      <c r="I7" s="3"/>
      <c r="J7" s="3"/>
      <c r="L7" s="34" t="s">
        <v>10</v>
      </c>
      <c r="M7" s="34"/>
      <c r="N7" s="34"/>
      <c r="O7" s="3"/>
      <c r="P7" s="34" t="s">
        <v>11</v>
      </c>
      <c r="Q7" s="34"/>
      <c r="R7" s="3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9" t="s">
        <v>19</v>
      </c>
      <c r="B9" s="29"/>
      <c r="C9" s="29"/>
      <c r="E9" s="30">
        <v>776850110</v>
      </c>
      <c r="F9" s="30"/>
      <c r="H9" s="6">
        <v>2811306920046</v>
      </c>
      <c r="J9" s="6">
        <v>1592884912436.45</v>
      </c>
      <c r="L9" s="6">
        <v>175071749</v>
      </c>
      <c r="N9" s="6">
        <v>325216080642</v>
      </c>
      <c r="P9" s="6">
        <v>0</v>
      </c>
      <c r="R9" s="6">
        <v>0</v>
      </c>
      <c r="T9" s="6">
        <v>951921859</v>
      </c>
      <c r="V9" s="6">
        <v>1822</v>
      </c>
      <c r="X9" s="6">
        <v>3136523000688</v>
      </c>
      <c r="Z9" s="6">
        <v>1733083481861.4099</v>
      </c>
      <c r="AB9" s="7">
        <v>58.31</v>
      </c>
    </row>
    <row r="10" spans="1:28" ht="21.75" customHeight="1" x14ac:dyDescent="0.2">
      <c r="A10" s="31" t="s">
        <v>20</v>
      </c>
      <c r="B10" s="31"/>
      <c r="C10" s="31"/>
      <c r="D10" s="9"/>
      <c r="E10" s="32">
        <v>217518030</v>
      </c>
      <c r="F10" s="33"/>
      <c r="H10" s="11">
        <v>569462202540</v>
      </c>
      <c r="J10" s="11">
        <v>228655057544.65399</v>
      </c>
      <c r="L10" s="11">
        <v>0</v>
      </c>
      <c r="N10" s="11">
        <v>0</v>
      </c>
      <c r="P10" s="11">
        <v>0</v>
      </c>
      <c r="R10" s="11">
        <v>0</v>
      </c>
      <c r="T10" s="11">
        <v>217518030</v>
      </c>
      <c r="V10" s="11">
        <v>705</v>
      </c>
      <c r="X10" s="11">
        <v>569462202540</v>
      </c>
      <c r="Z10" s="11">
        <v>153233664989.526</v>
      </c>
      <c r="AB10" s="12">
        <v>5.16</v>
      </c>
    </row>
    <row r="11" spans="1:28" ht="21.75" customHeight="1" x14ac:dyDescent="0.2">
      <c r="A11" s="27" t="s">
        <v>21</v>
      </c>
      <c r="B11" s="27"/>
      <c r="C11" s="27"/>
      <c r="D11" s="27"/>
      <c r="F11" s="14">
        <v>994368140</v>
      </c>
      <c r="H11" s="14">
        <v>3380769122586</v>
      </c>
      <c r="J11" s="14">
        <v>1821539969981.1001</v>
      </c>
      <c r="L11" s="14">
        <v>175071749</v>
      </c>
      <c r="N11" s="14">
        <v>325216080642</v>
      </c>
      <c r="P11" s="14">
        <v>0</v>
      </c>
      <c r="R11" s="14">
        <v>0</v>
      </c>
      <c r="T11" s="14">
        <v>1169439889</v>
      </c>
      <c r="V11" s="14"/>
      <c r="X11" s="14">
        <v>3705985203228</v>
      </c>
      <c r="Z11" s="14">
        <v>1886317146850.9399</v>
      </c>
      <c r="AB11" s="15">
        <v>63.47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Normal="100" zoomScaleSheetLayoutView="100" workbookViewId="0">
      <selection activeCell="L19" sqref="L19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3.7109375" bestFit="1" customWidth="1"/>
    <col min="5" max="5" width="1.28515625" customWidth="1"/>
    <col min="6" max="6" width="16.140625" bestFit="1" customWidth="1"/>
    <col min="7" max="7" width="1.28515625" customWidth="1"/>
    <col min="8" max="8" width="16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4.45" customHeight="1" x14ac:dyDescent="0.2"/>
    <row r="5" spans="1:12" ht="14.45" customHeight="1" x14ac:dyDescent="0.2">
      <c r="A5" s="1" t="s">
        <v>23</v>
      </c>
      <c r="B5" s="35" t="s">
        <v>24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4.45" customHeight="1" x14ac:dyDescent="0.2">
      <c r="D6" s="2" t="s">
        <v>7</v>
      </c>
      <c r="F6" s="28" t="s">
        <v>8</v>
      </c>
      <c r="G6" s="28"/>
      <c r="H6" s="2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8" t="s">
        <v>25</v>
      </c>
      <c r="B8" s="28"/>
      <c r="D8" s="2" t="s">
        <v>26</v>
      </c>
      <c r="F8" s="2" t="s">
        <v>27</v>
      </c>
      <c r="H8" s="2" t="s">
        <v>28</v>
      </c>
      <c r="J8" s="2" t="s">
        <v>26</v>
      </c>
      <c r="L8" s="2" t="s">
        <v>18</v>
      </c>
    </row>
    <row r="9" spans="1:12" ht="21.75" customHeight="1" x14ac:dyDescent="0.2">
      <c r="A9" s="29" t="s">
        <v>29</v>
      </c>
      <c r="B9" s="29"/>
      <c r="D9" s="6">
        <v>33382514</v>
      </c>
      <c r="F9" s="6">
        <v>136627</v>
      </c>
      <c r="H9" s="6">
        <v>0</v>
      </c>
      <c r="J9" s="6">
        <v>33519141</v>
      </c>
      <c r="L9" s="21">
        <v>0</v>
      </c>
    </row>
    <row r="10" spans="1:12" ht="21.75" customHeight="1" x14ac:dyDescent="0.2">
      <c r="A10" s="36" t="s">
        <v>30</v>
      </c>
      <c r="B10" s="36"/>
      <c r="D10" s="10">
        <v>76157001</v>
      </c>
      <c r="F10" s="10">
        <v>311693</v>
      </c>
      <c r="H10" s="10">
        <v>0</v>
      </c>
      <c r="J10" s="10">
        <v>76468694</v>
      </c>
      <c r="L10" s="22">
        <v>0</v>
      </c>
    </row>
    <row r="11" spans="1:12" ht="21.75" customHeight="1" x14ac:dyDescent="0.2">
      <c r="A11" s="31" t="s">
        <v>31</v>
      </c>
      <c r="B11" s="31"/>
      <c r="D11" s="11">
        <v>3727617453</v>
      </c>
      <c r="F11" s="11">
        <v>323502431803</v>
      </c>
      <c r="H11" s="11">
        <v>325497706201</v>
      </c>
      <c r="J11" s="11">
        <v>1732343055</v>
      </c>
      <c r="L11" s="23">
        <v>5.9999999999999995E-4</v>
      </c>
    </row>
    <row r="12" spans="1:12" ht="21.75" customHeight="1" x14ac:dyDescent="0.2">
      <c r="A12" s="27" t="s">
        <v>21</v>
      </c>
      <c r="B12" s="27"/>
      <c r="D12" s="14">
        <v>3837156968</v>
      </c>
      <c r="F12" s="14">
        <v>323502880123</v>
      </c>
      <c r="H12" s="14">
        <v>325497706201</v>
      </c>
      <c r="J12" s="14">
        <v>1842330890</v>
      </c>
      <c r="L12" s="24">
        <v>0</v>
      </c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4"/>
  <sheetViews>
    <sheetView rightToLeft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7" max="17" width="15.5703125" bestFit="1" customWidth="1"/>
    <col min="18" max="18" width="15.42578125" bestFit="1" customWidth="1"/>
  </cols>
  <sheetData>
    <row r="1" spans="1:1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8" ht="21.75" customHeight="1" x14ac:dyDescent="0.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</row>
    <row r="3" spans="1:1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R3" s="41"/>
    </row>
    <row r="4" spans="1:18" ht="14.45" customHeight="1" x14ac:dyDescent="0.2">
      <c r="R4" s="41"/>
    </row>
    <row r="5" spans="1:18" ht="29.1" customHeight="1" x14ac:dyDescent="0.2">
      <c r="A5" s="1" t="s">
        <v>33</v>
      </c>
      <c r="B5" s="35" t="s">
        <v>34</v>
      </c>
      <c r="C5" s="35"/>
      <c r="D5" s="35"/>
      <c r="E5" s="35"/>
      <c r="F5" s="35"/>
      <c r="G5" s="35"/>
      <c r="H5" s="35"/>
      <c r="I5" s="35"/>
      <c r="J5" s="35"/>
      <c r="R5" s="41"/>
    </row>
    <row r="6" spans="1:18" ht="14.45" customHeight="1" x14ac:dyDescent="0.2">
      <c r="R6" s="41"/>
    </row>
    <row r="7" spans="1:18" ht="14.45" customHeight="1" x14ac:dyDescent="0.2">
      <c r="A7" s="28" t="s">
        <v>35</v>
      </c>
      <c r="B7" s="28"/>
      <c r="D7" s="2" t="s">
        <v>36</v>
      </c>
      <c r="F7" s="2" t="s">
        <v>26</v>
      </c>
      <c r="H7" s="2" t="s">
        <v>37</v>
      </c>
      <c r="J7" s="2" t="s">
        <v>38</v>
      </c>
      <c r="R7" s="41"/>
    </row>
    <row r="8" spans="1:18" ht="21.75" customHeight="1" x14ac:dyDescent="0.2">
      <c r="A8" s="29" t="s">
        <v>39</v>
      </c>
      <c r="B8" s="29"/>
      <c r="D8" s="5" t="s">
        <v>40</v>
      </c>
      <c r="F8" s="6">
        <f>'درآمد سرمایه گذاری در سهام'!U11</f>
        <v>19207954651</v>
      </c>
      <c r="H8" s="21">
        <f>F8/59191876478</f>
        <v>0.32450322229840223</v>
      </c>
      <c r="J8" s="21">
        <f>F8/2972073151538</f>
        <v>6.4628135552653515E-3</v>
      </c>
      <c r="R8" s="41"/>
    </row>
    <row r="9" spans="1:18" ht="21.75" customHeight="1" x14ac:dyDescent="0.2">
      <c r="A9" s="36" t="s">
        <v>41</v>
      </c>
      <c r="B9" s="36"/>
      <c r="D9" s="16" t="s">
        <v>42</v>
      </c>
      <c r="F9" s="10">
        <v>0</v>
      </c>
      <c r="H9" s="40">
        <f>F9/59191876478</f>
        <v>0</v>
      </c>
      <c r="J9" s="40">
        <f>F9/2972073151538</f>
        <v>0</v>
      </c>
      <c r="R9" s="41"/>
    </row>
    <row r="10" spans="1:18" ht="21.75" customHeight="1" x14ac:dyDescent="0.2">
      <c r="A10" s="36" t="s">
        <v>43</v>
      </c>
      <c r="B10" s="36"/>
      <c r="D10" s="16" t="s">
        <v>44</v>
      </c>
      <c r="F10" s="10">
        <v>0</v>
      </c>
      <c r="H10" s="40">
        <f>F10/59191876478</f>
        <v>0</v>
      </c>
      <c r="J10" s="40">
        <f t="shared" ref="J10:J12" si="0">F10/2972073151538</f>
        <v>0</v>
      </c>
    </row>
    <row r="11" spans="1:18" ht="21.75" customHeight="1" x14ac:dyDescent="0.2">
      <c r="A11" s="36" t="s">
        <v>45</v>
      </c>
      <c r="B11" s="36"/>
      <c r="D11" s="16" t="s">
        <v>46</v>
      </c>
      <c r="F11" s="10">
        <f>'درآمد سپرده بانکی'!F11</f>
        <v>16878578</v>
      </c>
      <c r="H11" s="40">
        <f t="shared" ref="H11:H12" si="1">F11/59191876478</f>
        <v>2.8515024365333825E-4</v>
      </c>
      <c r="J11" s="40">
        <f t="shared" si="0"/>
        <v>5.6790587375904956E-6</v>
      </c>
      <c r="R11" s="41"/>
    </row>
    <row r="12" spans="1:18" ht="21.75" customHeight="1" x14ac:dyDescent="0.2">
      <c r="A12" s="31" t="s">
        <v>47</v>
      </c>
      <c r="B12" s="31"/>
      <c r="D12" s="8" t="s">
        <v>48</v>
      </c>
      <c r="F12" s="11">
        <f>'سایر درآمدها'!F11</f>
        <v>16837989831</v>
      </c>
      <c r="H12" s="40">
        <f t="shared" si="1"/>
        <v>0.28446453859691745</v>
      </c>
      <c r="J12" s="40">
        <f t="shared" si="0"/>
        <v>5.6654022200922647E-3</v>
      </c>
    </row>
    <row r="13" spans="1:18" ht="21.75" customHeight="1" thickBot="1" x14ac:dyDescent="0.25">
      <c r="A13" s="27" t="s">
        <v>21</v>
      </c>
      <c r="B13" s="27"/>
      <c r="D13" s="14"/>
      <c r="F13" s="14">
        <f>SUM(F8:F12)</f>
        <v>36062823060</v>
      </c>
      <c r="H13" s="24">
        <f>SUM(H8:H12)</f>
        <v>0.60925291113897306</v>
      </c>
      <c r="J13" s="24">
        <f>SUM(J8:J12)</f>
        <v>1.2133894834095205E-2</v>
      </c>
    </row>
    <row r="14" spans="1:18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view="pageBreakPreview" zoomScaleNormal="100" zoomScaleSheetLayoutView="100" workbookViewId="0">
      <selection activeCell="N8" sqref="N8:N1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85546875" bestFit="1" customWidth="1"/>
    <col min="7" max="7" width="1.28515625" customWidth="1"/>
    <col min="8" max="8" width="11.140625" bestFit="1" customWidth="1"/>
    <col min="9" max="9" width="1.28515625" customWidth="1"/>
    <col min="10" max="10" width="16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5.85546875" bestFit="1" customWidth="1"/>
    <col min="15" max="16" width="1.28515625" customWidth="1"/>
    <col min="17" max="17" width="17" bestFit="1" customWidth="1"/>
    <col min="18" max="18" width="1.28515625" customWidth="1"/>
    <col min="19" max="19" width="16.140625" bestFit="1" customWidth="1"/>
    <col min="20" max="20" width="1.28515625" customWidth="1"/>
    <col min="21" max="21" width="16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21.75" customHeight="1" x14ac:dyDescent="0.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4.45" customHeight="1" x14ac:dyDescent="0.2"/>
    <row r="5" spans="1:23" ht="14.45" customHeight="1" x14ac:dyDescent="0.2">
      <c r="A5" s="1" t="s">
        <v>49</v>
      </c>
      <c r="B5" s="35" t="s">
        <v>50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4.45" customHeight="1" x14ac:dyDescent="0.2">
      <c r="D6" s="28" t="s">
        <v>51</v>
      </c>
      <c r="E6" s="28"/>
      <c r="F6" s="28"/>
      <c r="G6" s="28"/>
      <c r="H6" s="28"/>
      <c r="I6" s="28"/>
      <c r="J6" s="28"/>
      <c r="K6" s="28"/>
      <c r="L6" s="28"/>
      <c r="N6" s="28" t="s">
        <v>52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4.45" customHeight="1" x14ac:dyDescent="0.2">
      <c r="D7" s="3"/>
      <c r="E7" s="3"/>
      <c r="F7" s="3"/>
      <c r="G7" s="3"/>
      <c r="H7" s="3"/>
      <c r="I7" s="3"/>
      <c r="J7" s="34" t="s">
        <v>21</v>
      </c>
      <c r="K7" s="34"/>
      <c r="L7" s="34"/>
      <c r="N7" s="3"/>
      <c r="O7" s="3"/>
      <c r="P7" s="3"/>
      <c r="Q7" s="3"/>
      <c r="R7" s="3"/>
      <c r="S7" s="3"/>
      <c r="T7" s="3"/>
      <c r="U7" s="34" t="s">
        <v>21</v>
      </c>
      <c r="V7" s="34"/>
      <c r="W7" s="34"/>
    </row>
    <row r="8" spans="1:23" ht="14.45" customHeight="1" x14ac:dyDescent="0.2">
      <c r="A8" s="28" t="s">
        <v>53</v>
      </c>
      <c r="B8" s="28"/>
      <c r="D8" s="2" t="s">
        <v>54</v>
      </c>
      <c r="F8" s="2" t="s">
        <v>55</v>
      </c>
      <c r="H8" s="2" t="s">
        <v>56</v>
      </c>
      <c r="J8" s="4" t="s">
        <v>26</v>
      </c>
      <c r="K8" s="3"/>
      <c r="L8" s="4" t="s">
        <v>37</v>
      </c>
      <c r="N8" s="2" t="s">
        <v>54</v>
      </c>
      <c r="P8" s="28" t="s">
        <v>55</v>
      </c>
      <c r="Q8" s="28"/>
      <c r="S8" s="2" t="s">
        <v>56</v>
      </c>
      <c r="U8" s="4" t="s">
        <v>26</v>
      </c>
      <c r="V8" s="3"/>
      <c r="W8" s="4" t="s">
        <v>37</v>
      </c>
    </row>
    <row r="9" spans="1:23" ht="21.75" customHeight="1" x14ac:dyDescent="0.2">
      <c r="A9" s="29" t="s">
        <v>19</v>
      </c>
      <c r="B9" s="29"/>
      <c r="D9" s="6">
        <v>0</v>
      </c>
      <c r="F9" s="6">
        <v>-185017511216</v>
      </c>
      <c r="H9" s="6">
        <v>0</v>
      </c>
      <c r="J9" s="6">
        <v>-185017511216</v>
      </c>
      <c r="L9" s="7">
        <v>65.38</v>
      </c>
      <c r="N9" s="6">
        <v>396933653094</v>
      </c>
      <c r="P9" s="30">
        <v>-106519641441</v>
      </c>
      <c r="Q9" s="30"/>
      <c r="S9" s="6">
        <v>145022480548</v>
      </c>
      <c r="U9" s="6">
        <v>435436492201</v>
      </c>
      <c r="W9" s="7">
        <v>1188.8599999999999</v>
      </c>
    </row>
    <row r="10" spans="1:23" ht="21.75" customHeight="1" x14ac:dyDescent="0.2">
      <c r="A10" s="31" t="s">
        <v>20</v>
      </c>
      <c r="B10" s="31"/>
      <c r="D10" s="11">
        <v>0</v>
      </c>
      <c r="F10" s="11">
        <v>-75421392554</v>
      </c>
      <c r="H10" s="11">
        <v>0</v>
      </c>
      <c r="J10" s="11">
        <v>-75421392554</v>
      </c>
      <c r="L10" s="12">
        <v>26.65</v>
      </c>
      <c r="N10" s="11">
        <v>0</v>
      </c>
      <c r="P10" s="32">
        <v>-416228537550</v>
      </c>
      <c r="Q10" s="33"/>
      <c r="S10" s="11">
        <v>0</v>
      </c>
      <c r="U10" s="11">
        <v>-416228537550</v>
      </c>
      <c r="W10" s="12">
        <v>-1136.4100000000001</v>
      </c>
    </row>
    <row r="11" spans="1:23" ht="21.75" customHeight="1" x14ac:dyDescent="0.2">
      <c r="A11" s="27" t="s">
        <v>21</v>
      </c>
      <c r="B11" s="27"/>
      <c r="D11" s="14">
        <v>0</v>
      </c>
      <c r="F11" s="14">
        <v>-260438903770</v>
      </c>
      <c r="H11" s="14">
        <v>0</v>
      </c>
      <c r="J11" s="14">
        <v>-260438903770</v>
      </c>
      <c r="L11" s="15">
        <v>92.03</v>
      </c>
      <c r="N11" s="14">
        <v>396933653094</v>
      </c>
      <c r="Q11" s="14">
        <f>SUM(P9:Q10)</f>
        <v>-522748178991</v>
      </c>
      <c r="S11" s="14">
        <v>145022480548</v>
      </c>
      <c r="U11" s="14">
        <f>SUM(U9:U10)</f>
        <v>19207954651</v>
      </c>
      <c r="W11" s="15">
        <v>52.45</v>
      </c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1"/>
  <sheetViews>
    <sheetView rightToLeft="1" view="pageBreakPreview" zoomScaleNormal="100" zoomScaleSheetLayoutView="100" workbookViewId="0">
      <selection activeCell="A10" sqref="A10:B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5" t="s">
        <v>0</v>
      </c>
      <c r="B1" s="25"/>
      <c r="C1" s="25"/>
      <c r="D1" s="25"/>
      <c r="E1" s="25"/>
      <c r="F1" s="25"/>
    </row>
    <row r="2" spans="1:6" ht="21.75" customHeight="1" x14ac:dyDescent="0.2">
      <c r="A2" s="25" t="s">
        <v>32</v>
      </c>
      <c r="B2" s="25"/>
      <c r="C2" s="25"/>
      <c r="D2" s="25"/>
      <c r="E2" s="25"/>
      <c r="F2" s="25"/>
    </row>
    <row r="3" spans="1:6" ht="21.75" customHeight="1" x14ac:dyDescent="0.2">
      <c r="A3" s="25" t="s">
        <v>2</v>
      </c>
      <c r="B3" s="25"/>
      <c r="C3" s="25"/>
      <c r="D3" s="25"/>
      <c r="E3" s="25"/>
      <c r="F3" s="25"/>
    </row>
    <row r="4" spans="1:6" ht="14.45" customHeight="1" x14ac:dyDescent="0.2"/>
    <row r="5" spans="1:6" ht="14.45" customHeight="1" x14ac:dyDescent="0.2">
      <c r="A5" s="1" t="s">
        <v>57</v>
      </c>
      <c r="B5" s="35" t="s">
        <v>58</v>
      </c>
      <c r="C5" s="35"/>
      <c r="D5" s="35"/>
      <c r="E5" s="35"/>
      <c r="F5" s="35"/>
    </row>
    <row r="6" spans="1:6" ht="14.45" customHeight="1" x14ac:dyDescent="0.2">
      <c r="D6" s="28" t="s">
        <v>51</v>
      </c>
      <c r="E6" s="28"/>
      <c r="F6" s="20" t="s">
        <v>52</v>
      </c>
    </row>
    <row r="7" spans="1:6" ht="36.4" customHeight="1" x14ac:dyDescent="0.2">
      <c r="A7" s="28" t="s">
        <v>59</v>
      </c>
      <c r="B7" s="28"/>
      <c r="D7" s="17" t="s">
        <v>60</v>
      </c>
      <c r="E7" s="3"/>
      <c r="F7" s="17" t="s">
        <v>60</v>
      </c>
    </row>
    <row r="8" spans="1:6" ht="21.75" customHeight="1" x14ac:dyDescent="0.2">
      <c r="A8" s="29" t="s">
        <v>29</v>
      </c>
      <c r="B8" s="29"/>
      <c r="D8" s="6">
        <v>136627</v>
      </c>
      <c r="F8" s="6">
        <v>1650792</v>
      </c>
    </row>
    <row r="9" spans="1:6" ht="21.75" customHeight="1" x14ac:dyDescent="0.2">
      <c r="A9" s="36" t="s">
        <v>30</v>
      </c>
      <c r="B9" s="36"/>
      <c r="D9" s="10">
        <v>311693</v>
      </c>
      <c r="F9" s="10">
        <v>3449166</v>
      </c>
    </row>
    <row r="10" spans="1:6" ht="21.75" customHeight="1" x14ac:dyDescent="0.2">
      <c r="A10" s="31" t="s">
        <v>31</v>
      </c>
      <c r="B10" s="31"/>
      <c r="D10" s="11">
        <v>2431803</v>
      </c>
      <c r="F10" s="11">
        <v>11778620</v>
      </c>
    </row>
    <row r="11" spans="1:6" ht="21.75" customHeight="1" thickBot="1" x14ac:dyDescent="0.25">
      <c r="A11" s="27" t="s">
        <v>21</v>
      </c>
      <c r="B11" s="27"/>
      <c r="D11" s="14">
        <v>2880123</v>
      </c>
      <c r="F11" s="14">
        <v>16878578</v>
      </c>
    </row>
  </sheetData>
  <mergeCells count="10"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J38" sqref="J3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5" t="s">
        <v>0</v>
      </c>
      <c r="B1" s="25"/>
      <c r="C1" s="25"/>
      <c r="D1" s="25"/>
      <c r="E1" s="25"/>
      <c r="F1" s="25"/>
    </row>
    <row r="2" spans="1:6" ht="21.75" customHeight="1" x14ac:dyDescent="0.2">
      <c r="A2" s="25" t="s">
        <v>32</v>
      </c>
      <c r="B2" s="25"/>
      <c r="C2" s="25"/>
      <c r="D2" s="25"/>
      <c r="E2" s="25"/>
      <c r="F2" s="25"/>
    </row>
    <row r="3" spans="1:6" ht="21.75" customHeight="1" x14ac:dyDescent="0.2">
      <c r="A3" s="25" t="s">
        <v>2</v>
      </c>
      <c r="B3" s="25"/>
      <c r="C3" s="25"/>
      <c r="D3" s="25"/>
      <c r="E3" s="25"/>
      <c r="F3" s="25"/>
    </row>
    <row r="4" spans="1:6" ht="14.45" customHeight="1" x14ac:dyDescent="0.2"/>
    <row r="5" spans="1:6" ht="29.1" customHeight="1" x14ac:dyDescent="0.2">
      <c r="A5" s="1" t="s">
        <v>61</v>
      </c>
      <c r="B5" s="35" t="s">
        <v>47</v>
      </c>
      <c r="C5" s="35"/>
      <c r="D5" s="35"/>
      <c r="E5" s="35"/>
      <c r="F5" s="35"/>
    </row>
    <row r="6" spans="1:6" ht="14.45" customHeight="1" x14ac:dyDescent="0.2">
      <c r="D6" s="2" t="s">
        <v>51</v>
      </c>
      <c r="F6" s="2" t="s">
        <v>9</v>
      </c>
    </row>
    <row r="7" spans="1:6" ht="14.45" customHeight="1" x14ac:dyDescent="0.2">
      <c r="A7" s="28" t="s">
        <v>47</v>
      </c>
      <c r="B7" s="28"/>
      <c r="D7" s="4" t="s">
        <v>26</v>
      </c>
      <c r="F7" s="4" t="s">
        <v>26</v>
      </c>
    </row>
    <row r="8" spans="1:6" ht="21.75" customHeight="1" x14ac:dyDescent="0.2">
      <c r="A8" s="29" t="s">
        <v>47</v>
      </c>
      <c r="B8" s="29"/>
      <c r="D8" s="6">
        <v>0</v>
      </c>
      <c r="F8" s="6">
        <v>16837989831</v>
      </c>
    </row>
    <row r="9" spans="1:6" ht="21.75" customHeight="1" x14ac:dyDescent="0.2">
      <c r="A9" s="36" t="s">
        <v>62</v>
      </c>
      <c r="B9" s="36"/>
      <c r="D9" s="10">
        <v>0</v>
      </c>
      <c r="F9" s="10">
        <v>0</v>
      </c>
    </row>
    <row r="10" spans="1:6" ht="21.75" customHeight="1" x14ac:dyDescent="0.2">
      <c r="A10" s="31" t="s">
        <v>63</v>
      </c>
      <c r="B10" s="31"/>
      <c r="D10" s="11">
        <v>0</v>
      </c>
      <c r="F10" s="11">
        <v>0</v>
      </c>
    </row>
    <row r="11" spans="1:6" ht="21.75" customHeight="1" x14ac:dyDescent="0.2">
      <c r="A11" s="27" t="s">
        <v>21</v>
      </c>
      <c r="B11" s="27"/>
      <c r="D11" s="14">
        <v>0</v>
      </c>
      <c r="F11" s="14">
        <v>16837989831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view="pageBreakPreview" zoomScaleNormal="100" zoomScaleSheetLayoutView="100" workbookViewId="0">
      <selection activeCell="S8" sqref="S8"/>
    </sheetView>
  </sheetViews>
  <sheetFormatPr defaultRowHeight="12.75" x14ac:dyDescent="0.2"/>
  <cols>
    <col min="1" max="1" width="14.140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.425781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4.45" customHeight="1" x14ac:dyDescent="0.2"/>
    <row r="5" spans="1:19" ht="14.45" customHeight="1" x14ac:dyDescent="0.2">
      <c r="A5" s="35" t="s">
        <v>54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14.45" customHeight="1" x14ac:dyDescent="0.2">
      <c r="A6" s="28" t="s">
        <v>22</v>
      </c>
      <c r="C6" s="28" t="s">
        <v>64</v>
      </c>
      <c r="D6" s="28"/>
      <c r="E6" s="28"/>
      <c r="F6" s="28"/>
      <c r="G6" s="28"/>
      <c r="I6" s="28" t="s">
        <v>51</v>
      </c>
      <c r="J6" s="28"/>
      <c r="K6" s="28"/>
      <c r="L6" s="28"/>
      <c r="M6" s="28"/>
      <c r="O6" s="28" t="s">
        <v>52</v>
      </c>
      <c r="P6" s="28"/>
      <c r="Q6" s="28"/>
      <c r="R6" s="28"/>
      <c r="S6" s="28"/>
    </row>
    <row r="7" spans="1:19" ht="29.1" customHeight="1" x14ac:dyDescent="0.2">
      <c r="A7" s="28"/>
      <c r="C7" s="17" t="s">
        <v>65</v>
      </c>
      <c r="D7" s="3"/>
      <c r="E7" s="17" t="s">
        <v>66</v>
      </c>
      <c r="F7" s="3"/>
      <c r="G7" s="17" t="s">
        <v>67</v>
      </c>
      <c r="I7" s="17" t="s">
        <v>68</v>
      </c>
      <c r="J7" s="3"/>
      <c r="K7" s="17" t="s">
        <v>69</v>
      </c>
      <c r="L7" s="3"/>
      <c r="M7" s="17" t="s">
        <v>70</v>
      </c>
      <c r="O7" s="17" t="s">
        <v>68</v>
      </c>
      <c r="P7" s="3"/>
      <c r="Q7" s="17" t="s">
        <v>69</v>
      </c>
      <c r="R7" s="3"/>
      <c r="S7" s="17" t="s">
        <v>70</v>
      </c>
    </row>
    <row r="8" spans="1:19" ht="21.75" customHeight="1" x14ac:dyDescent="0.2">
      <c r="A8" s="18" t="s">
        <v>19</v>
      </c>
      <c r="C8" s="18" t="s">
        <v>71</v>
      </c>
      <c r="E8" s="19">
        <v>776850110</v>
      </c>
      <c r="G8" s="19">
        <v>540</v>
      </c>
      <c r="I8" s="19">
        <v>0</v>
      </c>
      <c r="K8" s="19">
        <v>0</v>
      </c>
      <c r="M8" s="19">
        <v>0</v>
      </c>
      <c r="O8" s="19">
        <v>419499059400</v>
      </c>
      <c r="Q8" s="19">
        <v>-22565406306</v>
      </c>
      <c r="S8" s="19">
        <v>396933653094</v>
      </c>
    </row>
    <row r="9" spans="1:19" ht="21.75" customHeight="1" x14ac:dyDescent="0.2">
      <c r="A9" s="13" t="s">
        <v>21</v>
      </c>
      <c r="C9" s="14"/>
      <c r="E9" s="14"/>
      <c r="G9" s="14"/>
      <c r="I9" s="14">
        <v>0</v>
      </c>
      <c r="K9" s="14">
        <v>0</v>
      </c>
      <c r="M9" s="14">
        <v>0</v>
      </c>
      <c r="O9" s="14">
        <v>419499059400</v>
      </c>
      <c r="Q9" s="14">
        <v>22565406306</v>
      </c>
      <c r="S9" s="14">
        <v>396933653094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75" customHeight="1" x14ac:dyDescent="0.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4.45" customHeight="1" x14ac:dyDescent="0.2"/>
    <row r="5" spans="1:13" ht="14.45" customHeight="1" x14ac:dyDescent="0.2">
      <c r="A5" s="35" t="s">
        <v>74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4.45" customHeight="1" x14ac:dyDescent="0.2">
      <c r="A6" s="28" t="s">
        <v>35</v>
      </c>
      <c r="C6" s="28" t="s">
        <v>51</v>
      </c>
      <c r="D6" s="28"/>
      <c r="E6" s="28"/>
      <c r="F6" s="28"/>
      <c r="G6" s="28"/>
      <c r="I6" s="28" t="s">
        <v>52</v>
      </c>
      <c r="J6" s="28"/>
      <c r="K6" s="28"/>
      <c r="L6" s="28"/>
      <c r="M6" s="28"/>
    </row>
    <row r="7" spans="1:13" ht="29.1" customHeight="1" x14ac:dyDescent="0.2">
      <c r="A7" s="28"/>
      <c r="C7" s="17" t="s">
        <v>72</v>
      </c>
      <c r="D7" s="3"/>
      <c r="E7" s="17" t="s">
        <v>69</v>
      </c>
      <c r="F7" s="3"/>
      <c r="G7" s="17" t="s">
        <v>73</v>
      </c>
      <c r="I7" s="17" t="s">
        <v>72</v>
      </c>
      <c r="J7" s="3"/>
      <c r="K7" s="17" t="s">
        <v>69</v>
      </c>
      <c r="L7" s="3"/>
      <c r="M7" s="17" t="s">
        <v>73</v>
      </c>
    </row>
    <row r="8" spans="1:13" ht="21.75" customHeight="1" x14ac:dyDescent="0.2">
      <c r="A8" s="5" t="s">
        <v>29</v>
      </c>
      <c r="C8" s="6">
        <v>136627</v>
      </c>
      <c r="E8" s="6">
        <v>0</v>
      </c>
      <c r="G8" s="6">
        <v>136627</v>
      </c>
      <c r="I8" s="6">
        <v>1650792</v>
      </c>
      <c r="K8" s="6">
        <v>0</v>
      </c>
      <c r="M8" s="6">
        <v>1650792</v>
      </c>
    </row>
    <row r="9" spans="1:13" ht="21.75" customHeight="1" x14ac:dyDescent="0.2">
      <c r="A9" s="16" t="s">
        <v>30</v>
      </c>
      <c r="C9" s="10">
        <v>311693</v>
      </c>
      <c r="E9" s="10">
        <v>0</v>
      </c>
      <c r="G9" s="10">
        <v>311693</v>
      </c>
      <c r="I9" s="10">
        <v>3449166</v>
      </c>
      <c r="K9" s="10">
        <v>0</v>
      </c>
      <c r="M9" s="10">
        <v>3449166</v>
      </c>
    </row>
    <row r="10" spans="1:13" ht="21.75" customHeight="1" x14ac:dyDescent="0.2">
      <c r="A10" s="8" t="s">
        <v>31</v>
      </c>
      <c r="C10" s="11">
        <v>2431803</v>
      </c>
      <c r="E10" s="11">
        <v>0</v>
      </c>
      <c r="G10" s="11">
        <v>2431803</v>
      </c>
      <c r="I10" s="11">
        <v>11778620</v>
      </c>
      <c r="K10" s="11">
        <v>0</v>
      </c>
      <c r="M10" s="11">
        <v>11778620</v>
      </c>
    </row>
    <row r="11" spans="1:13" ht="21.75" customHeight="1" x14ac:dyDescent="0.2">
      <c r="A11" s="13" t="s">
        <v>21</v>
      </c>
      <c r="C11" s="14">
        <v>2880123</v>
      </c>
      <c r="E11" s="14">
        <v>0</v>
      </c>
      <c r="G11" s="14">
        <v>2880123</v>
      </c>
      <c r="I11" s="14">
        <v>16878578</v>
      </c>
      <c r="K11" s="14">
        <v>0</v>
      </c>
      <c r="M11" s="14">
        <v>16878578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Fariba Abdoli</cp:lastModifiedBy>
  <dcterms:created xsi:type="dcterms:W3CDTF">2026-02-22T04:50:53Z</dcterms:created>
  <dcterms:modified xsi:type="dcterms:W3CDTF">2026-02-25T12:12:29Z</dcterms:modified>
</cp:coreProperties>
</file>